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énér" sheetId="1" r:id="rId1"/>
    <sheet name="Vitesse" sheetId="2" r:id="rId2"/>
    <sheet name="Demi-fond" sheetId="3" r:id="rId3"/>
    <sheet name="Grd Demi fond" sheetId="4" r:id="rId4"/>
    <sheet name="Fond" sheetId="5" r:id="rId5"/>
    <sheet name="Champions Ent.prov.reg Ht-Bw" sheetId="6" r:id="rId6"/>
  </sheets>
  <definedNames/>
  <calcPr fullCalcOnLoad="1"/>
</workbook>
</file>

<file path=xl/sharedStrings.xml><?xml version="1.0" encoding="utf-8"?>
<sst xmlns="http://schemas.openxmlformats.org/spreadsheetml/2006/main" count="517" uniqueCount="104">
  <si>
    <t>Noms</t>
  </si>
  <si>
    <t>Vitesse Vx</t>
  </si>
  <si>
    <t>Vitesse Y</t>
  </si>
  <si>
    <t>1/2 Fond Vx</t>
  </si>
  <si>
    <t>1/2 Fond Y</t>
  </si>
  <si>
    <t>1/2 Fond Pgx</t>
  </si>
  <si>
    <t>Localité</t>
  </si>
  <si>
    <t>Gd 1/2 Fd Vx</t>
  </si>
  <si>
    <t>Gd 1/2 Fd Y</t>
  </si>
  <si>
    <t>Gd 1/2 Fd Pgx</t>
  </si>
  <si>
    <t>Fond</t>
  </si>
  <si>
    <t>De Becker Josée</t>
  </si>
  <si>
    <t>Corroy-le-grand</t>
  </si>
  <si>
    <t>Senzée Jean-Pierre</t>
  </si>
  <si>
    <t>Bracquegnies</t>
  </si>
  <si>
    <t>Claes Fets</t>
  </si>
  <si>
    <t>Taintignies</t>
  </si>
  <si>
    <t>Dupuis Patrick &amp; Aline</t>
  </si>
  <si>
    <t>Thirimont</t>
  </si>
  <si>
    <t>Laurent André</t>
  </si>
  <si>
    <t>Couture St Germain</t>
  </si>
  <si>
    <t>Bourlard Père &amp; Fils</t>
  </si>
  <si>
    <t>Harveng</t>
  </si>
  <si>
    <t>Mahieu-Nalinne</t>
  </si>
  <si>
    <t>Anderlues</t>
  </si>
  <si>
    <t>Murez-Marichal</t>
  </si>
  <si>
    <t>Wadelincourt</t>
  </si>
  <si>
    <t>Vandemeulebroecke Carlos</t>
  </si>
  <si>
    <t>St Léger</t>
  </si>
  <si>
    <t>Bascourt Nicolas</t>
  </si>
  <si>
    <t>Braine-Le-comte</t>
  </si>
  <si>
    <t>Delveaux Louis</t>
  </si>
  <si>
    <t>Ceraux-Mousty</t>
  </si>
  <si>
    <t>Creteur Alain</t>
  </si>
  <si>
    <t>Amougies</t>
  </si>
  <si>
    <t>Longlez willy</t>
  </si>
  <si>
    <t>Kain</t>
  </si>
  <si>
    <t>Verspreet Ph &amp; L</t>
  </si>
  <si>
    <t>Palm J-P &amp; Yvette</t>
  </si>
  <si>
    <t>Braine l'alleud</t>
  </si>
  <si>
    <t>Casaert-Sénéchal</t>
  </si>
  <si>
    <t>Russeignies</t>
  </si>
  <si>
    <t>Delstanche Jean &amp; Mélanie</t>
  </si>
  <si>
    <t>Bierges</t>
  </si>
  <si>
    <t>Lefour Laurent</t>
  </si>
  <si>
    <t>Labuissière</t>
  </si>
  <si>
    <t>Pierre Roger &amp; David</t>
  </si>
  <si>
    <t>Pécrot</t>
  </si>
  <si>
    <t>Calonne Jean Robert</t>
  </si>
  <si>
    <t>Péruwelz</t>
  </si>
  <si>
    <t>Deneufbourg Yvon</t>
  </si>
  <si>
    <t>Estinnes-au-val</t>
  </si>
  <si>
    <t>Verspreet Ph et Th</t>
  </si>
  <si>
    <t>Roucourt</t>
  </si>
  <si>
    <t>Looze Eugène</t>
  </si>
  <si>
    <t>Jodoigne</t>
  </si>
  <si>
    <t>Van Hoof René</t>
  </si>
  <si>
    <t>Frédérik Philippe</t>
  </si>
  <si>
    <t>Canon Jean-luc</t>
  </si>
  <si>
    <t>Houdeng-Goegnies</t>
  </si>
  <si>
    <t>Marbais P&amp; F</t>
  </si>
  <si>
    <t>Papignies</t>
  </si>
  <si>
    <t>Leturcq Duponchelle</t>
  </si>
  <si>
    <t>Heckmans Laurent</t>
  </si>
  <si>
    <t>Houdeng-Aimeries</t>
  </si>
  <si>
    <t>Navez Camille</t>
  </si>
  <si>
    <t>Binche</t>
  </si>
  <si>
    <t>Vandemeulebroecke Xavier</t>
  </si>
  <si>
    <t>Evregnies</t>
  </si>
  <si>
    <t>Vitesse Pgx</t>
  </si>
  <si>
    <t>Goethals Luc</t>
  </si>
  <si>
    <t>Villers-Perwin</t>
  </si>
  <si>
    <t>Marsille Hadrien</t>
  </si>
  <si>
    <t>Ophain</t>
  </si>
  <si>
    <t>Harchies  Christian</t>
  </si>
  <si>
    <t>Warchin</t>
  </si>
  <si>
    <t>Famille 3D</t>
  </si>
  <si>
    <t>Ghlin</t>
  </si>
  <si>
    <t>Deman-Lefour</t>
  </si>
  <si>
    <t>Général</t>
  </si>
  <si>
    <t>B1</t>
  </si>
  <si>
    <t>B2</t>
  </si>
  <si>
    <t>B3</t>
  </si>
  <si>
    <t>H1</t>
  </si>
  <si>
    <t>H2</t>
  </si>
  <si>
    <t>H3</t>
  </si>
  <si>
    <t>H4</t>
  </si>
  <si>
    <t>H5</t>
  </si>
  <si>
    <t>B4</t>
  </si>
  <si>
    <t>B5</t>
  </si>
  <si>
    <t xml:space="preserve">  Général</t>
  </si>
  <si>
    <t>Lens</t>
  </si>
  <si>
    <t>B6</t>
  </si>
  <si>
    <t>H6</t>
  </si>
  <si>
    <t>GENERAL</t>
  </si>
  <si>
    <t>Vitesse</t>
  </si>
  <si>
    <t>Vieux</t>
  </si>
  <si>
    <t>Yls</t>
  </si>
  <si>
    <t>Pgx</t>
  </si>
  <si>
    <t>Demi-Fond</t>
  </si>
  <si>
    <t>Grand Demi-fond</t>
  </si>
  <si>
    <t>Champion Interprovincial Hainaut-Brabant wallon</t>
  </si>
  <si>
    <t>Pierre Roger&amp;David</t>
  </si>
  <si>
    <t>(amateur ayant participé à tous les championnats de l'Ent.prov.reg)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</si>
</sst>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3" xfId="0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1" fillId="33" borderId="13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0" fillId="34" borderId="18" xfId="0" applyFill="1" applyBorder="1" applyAlignment="1">
      <alignment/>
    </xf>
    <xf numFmtId="0" fontId="4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41" fillId="34" borderId="12" xfId="0" applyFont="1" applyFill="1" applyBorder="1" applyAlignment="1">
      <alignment horizontal="center"/>
    </xf>
    <xf numFmtId="16" fontId="0" fillId="34" borderId="13" xfId="0" applyNumberFormat="1" applyFill="1" applyBorder="1" applyAlignment="1">
      <alignment/>
    </xf>
    <xf numFmtId="16" fontId="41" fillId="34" borderId="13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41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1" xfId="0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6" xfId="0" applyFill="1" applyBorder="1" applyAlignment="1">
      <alignment/>
    </xf>
    <xf numFmtId="0" fontId="41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41" fillId="34" borderId="32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41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9" xfId="0" applyFill="1" applyBorder="1" applyAlignment="1">
      <alignment/>
    </xf>
    <xf numFmtId="0" fontId="4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41" fillId="34" borderId="33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1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5" fillId="33" borderId="29" xfId="0" applyFont="1" applyFill="1" applyBorder="1" applyAlignment="1">
      <alignment/>
    </xf>
    <xf numFmtId="0" fontId="45" fillId="33" borderId="3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4" borderId="3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4" borderId="32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3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tabSelected="1" zoomScalePageLayoutView="0" workbookViewId="0" topLeftCell="A1">
      <selection activeCell="BK19" sqref="BK19"/>
    </sheetView>
  </sheetViews>
  <sheetFormatPr defaultColWidth="11.421875" defaultRowHeight="15"/>
  <cols>
    <col min="1" max="1" width="26.140625" style="8" customWidth="1"/>
    <col min="2" max="2" width="19.8515625" style="8" customWidth="1"/>
    <col min="3" max="3" width="3.57421875" style="0" hidden="1" customWidth="1"/>
    <col min="4" max="5" width="3.57421875" style="6" hidden="1" customWidth="1"/>
    <col min="6" max="6" width="9.00390625" style="0" hidden="1" customWidth="1"/>
    <col min="7" max="7" width="3.8515625" style="0" hidden="1" customWidth="1"/>
    <col min="8" max="9" width="3.8515625" style="6" hidden="1" customWidth="1"/>
    <col min="10" max="10" width="7.57421875" style="0" hidden="1" customWidth="1"/>
    <col min="11" max="11" width="3.8515625" style="0" hidden="1" customWidth="1"/>
    <col min="12" max="13" width="3.8515625" style="6" hidden="1" customWidth="1"/>
    <col min="14" max="14" width="8.28125" style="0" hidden="1" customWidth="1"/>
    <col min="15" max="15" width="3.8515625" style="0" hidden="1" customWidth="1"/>
    <col min="16" max="16" width="3.8515625" style="7" hidden="1" customWidth="1"/>
    <col min="17" max="17" width="3.8515625" style="4" hidden="1" customWidth="1"/>
    <col min="18" max="19" width="5.421875" style="0" hidden="1" customWidth="1"/>
    <col min="20" max="20" width="3.7109375" style="6" hidden="1" customWidth="1"/>
    <col min="21" max="21" width="5.421875" style="6" hidden="1" customWidth="1"/>
    <col min="22" max="22" width="6.140625" style="0" hidden="1" customWidth="1"/>
    <col min="23" max="23" width="4.8515625" style="0" hidden="1" customWidth="1"/>
    <col min="24" max="25" width="4.8515625" style="6" hidden="1" customWidth="1"/>
    <col min="26" max="26" width="9.00390625" style="0" hidden="1" customWidth="1"/>
    <col min="27" max="27" width="4.7109375" style="0" hidden="1" customWidth="1"/>
    <col min="28" max="29" width="4.7109375" style="6" hidden="1" customWidth="1"/>
    <col min="30" max="30" width="7.8515625" style="0" hidden="1" customWidth="1"/>
    <col min="31" max="31" width="4.421875" style="0" hidden="1" customWidth="1"/>
    <col min="32" max="33" width="4.421875" style="6" hidden="1" customWidth="1"/>
    <col min="34" max="34" width="7.8515625" style="0" hidden="1" customWidth="1"/>
    <col min="35" max="35" width="5.00390625" style="0" hidden="1" customWidth="1"/>
    <col min="36" max="37" width="5.00390625" style="6" hidden="1" customWidth="1"/>
    <col min="38" max="38" width="7.7109375" style="0" hidden="1" customWidth="1"/>
    <col min="39" max="39" width="3.8515625" style="0" hidden="1" customWidth="1"/>
    <col min="40" max="41" width="3.8515625" style="6" hidden="1" customWidth="1"/>
    <col min="42" max="42" width="8.28125" style="0" hidden="1" customWidth="1"/>
    <col min="43" max="43" width="2.8515625" style="0" hidden="1" customWidth="1"/>
    <col min="44" max="45" width="2.8515625" style="6" hidden="1" customWidth="1"/>
    <col min="46" max="46" width="7.57421875" style="0" hidden="1" customWidth="1"/>
    <col min="47" max="47" width="4.421875" style="0" hidden="1" customWidth="1"/>
    <col min="48" max="49" width="4.421875" style="6" hidden="1" customWidth="1"/>
    <col min="50" max="50" width="7.7109375" style="0" hidden="1" customWidth="1"/>
    <col min="51" max="51" width="5.421875" style="0" hidden="1" customWidth="1"/>
    <col min="52" max="52" width="5.140625" style="6" hidden="1" customWidth="1"/>
    <col min="53" max="53" width="6.421875" style="6" hidden="1" customWidth="1"/>
    <col min="54" max="54" width="175.00390625" style="0" hidden="1" customWidth="1"/>
    <col min="55" max="55" width="8.28125" style="0" customWidth="1"/>
    <col min="56" max="56" width="9.00390625" style="0" customWidth="1"/>
    <col min="57" max="57" width="9.00390625" style="6" customWidth="1"/>
    <col min="58" max="58" width="7.421875" style="6" customWidth="1"/>
  </cols>
  <sheetData>
    <row r="1" spans="1:58" ht="21.75" thickBot="1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</row>
    <row r="2" spans="1:58" s="36" customFormat="1" ht="15.75" thickBot="1">
      <c r="A2" s="40" t="s">
        <v>0</v>
      </c>
      <c r="B2" s="41" t="s">
        <v>6</v>
      </c>
      <c r="C2" s="42" t="s">
        <v>1</v>
      </c>
      <c r="D2" s="43"/>
      <c r="E2" s="43"/>
      <c r="F2" s="44"/>
      <c r="G2" s="44" t="s">
        <v>2</v>
      </c>
      <c r="H2" s="43"/>
      <c r="I2" s="43"/>
      <c r="J2" s="44"/>
      <c r="K2" s="44" t="s">
        <v>69</v>
      </c>
      <c r="L2" s="43"/>
      <c r="M2" s="43"/>
      <c r="N2" s="44"/>
      <c r="O2" s="44" t="s">
        <v>79</v>
      </c>
      <c r="P2" s="45"/>
      <c r="Q2" s="46"/>
      <c r="R2" s="47"/>
      <c r="S2" s="42" t="s">
        <v>3</v>
      </c>
      <c r="T2" s="43"/>
      <c r="U2" s="43"/>
      <c r="V2" s="44"/>
      <c r="W2" s="44" t="s">
        <v>4</v>
      </c>
      <c r="X2" s="43"/>
      <c r="Y2" s="43"/>
      <c r="Z2" s="44"/>
      <c r="AA2" s="44" t="s">
        <v>5</v>
      </c>
      <c r="AB2" s="43"/>
      <c r="AC2" s="43"/>
      <c r="AD2" s="44"/>
      <c r="AE2" s="44" t="s">
        <v>79</v>
      </c>
      <c r="AF2" s="43"/>
      <c r="AG2" s="43"/>
      <c r="AH2" s="44"/>
      <c r="AI2" s="42" t="s">
        <v>7</v>
      </c>
      <c r="AJ2" s="43"/>
      <c r="AK2" s="43"/>
      <c r="AL2" s="44"/>
      <c r="AM2" s="44" t="s">
        <v>8</v>
      </c>
      <c r="AN2" s="43"/>
      <c r="AO2" s="43"/>
      <c r="AP2" s="44"/>
      <c r="AQ2" s="44" t="s">
        <v>9</v>
      </c>
      <c r="AR2" s="43"/>
      <c r="AS2" s="43"/>
      <c r="AT2" s="44"/>
      <c r="AU2" s="44" t="s">
        <v>79</v>
      </c>
      <c r="AV2" s="43"/>
      <c r="AW2" s="43"/>
      <c r="AX2" s="47"/>
      <c r="AY2" s="44" t="s">
        <v>10</v>
      </c>
      <c r="AZ2" s="43" t="s">
        <v>90</v>
      </c>
      <c r="BA2" s="43"/>
      <c r="BB2" s="47"/>
      <c r="BC2" s="42" t="s">
        <v>79</v>
      </c>
      <c r="BD2" s="44"/>
      <c r="BE2" s="43"/>
      <c r="BF2" s="48"/>
    </row>
    <row r="3" spans="1:58" s="36" customFormat="1" ht="15">
      <c r="A3" s="25" t="s">
        <v>11</v>
      </c>
      <c r="B3" s="26" t="s">
        <v>12</v>
      </c>
      <c r="C3" s="19">
        <v>8</v>
      </c>
      <c r="D3" s="10"/>
      <c r="E3" s="10"/>
      <c r="F3" s="9">
        <v>128.8121</v>
      </c>
      <c r="G3" s="9">
        <v>10</v>
      </c>
      <c r="H3" s="10"/>
      <c r="I3" s="10"/>
      <c r="J3" s="9">
        <v>118.3672</v>
      </c>
      <c r="K3" s="9">
        <v>7</v>
      </c>
      <c r="L3" s="10"/>
      <c r="M3" s="10"/>
      <c r="N3" s="9">
        <v>87.9789</v>
      </c>
      <c r="O3" s="9">
        <f aca="true" t="shared" si="0" ref="O3:O38">SUM(C3+G3+K3)</f>
        <v>25</v>
      </c>
      <c r="P3" s="21"/>
      <c r="Q3" s="10" t="s">
        <v>89</v>
      </c>
      <c r="R3" s="20">
        <f aca="true" t="shared" si="1" ref="R3:R38">SUM(F3+J3+N3)</f>
        <v>335.15819999999997</v>
      </c>
      <c r="S3" s="19">
        <v>1</v>
      </c>
      <c r="T3" s="10"/>
      <c r="U3" s="10" t="s">
        <v>88</v>
      </c>
      <c r="V3" s="9">
        <v>2.8846</v>
      </c>
      <c r="W3" s="9">
        <v>9</v>
      </c>
      <c r="X3" s="10">
        <v>8</v>
      </c>
      <c r="Y3" s="10" t="s">
        <v>81</v>
      </c>
      <c r="Z3" s="9">
        <v>138.9892</v>
      </c>
      <c r="AA3" s="9">
        <v>4</v>
      </c>
      <c r="AB3" s="10">
        <v>8</v>
      </c>
      <c r="AC3" s="10" t="s">
        <v>81</v>
      </c>
      <c r="AD3" s="9">
        <v>36.0686</v>
      </c>
      <c r="AE3" s="9">
        <f>SUM(S3+W3+AA3)</f>
        <v>14</v>
      </c>
      <c r="AF3" s="10"/>
      <c r="AG3" s="10" t="s">
        <v>82</v>
      </c>
      <c r="AH3" s="12">
        <f>SUM(V3+Z3+AD3)</f>
        <v>177.94240000000002</v>
      </c>
      <c r="AI3" s="19">
        <v>12</v>
      </c>
      <c r="AJ3" s="10">
        <v>3</v>
      </c>
      <c r="AK3" s="10" t="s">
        <v>80</v>
      </c>
      <c r="AL3" s="9">
        <v>135.4257</v>
      </c>
      <c r="AM3" s="9">
        <v>5</v>
      </c>
      <c r="AN3" s="10"/>
      <c r="AO3" s="10" t="s">
        <v>81</v>
      </c>
      <c r="AP3" s="9">
        <v>48.0806</v>
      </c>
      <c r="AQ3" s="9">
        <v>4</v>
      </c>
      <c r="AR3" s="10"/>
      <c r="AS3" s="10" t="s">
        <v>82</v>
      </c>
      <c r="AT3" s="9">
        <v>53.6758</v>
      </c>
      <c r="AU3" s="9">
        <f>SUM(AI3+AM3+AQ3)</f>
        <v>21</v>
      </c>
      <c r="AV3" s="10">
        <v>7</v>
      </c>
      <c r="AW3" s="10" t="s">
        <v>80</v>
      </c>
      <c r="AX3" s="20">
        <f>SUM(AL3+AP3+AT3)</f>
        <v>237.18210000000002</v>
      </c>
      <c r="AY3" s="22">
        <v>6</v>
      </c>
      <c r="AZ3" s="10"/>
      <c r="BA3" s="10" t="s">
        <v>88</v>
      </c>
      <c r="BB3" s="20">
        <v>53.4915</v>
      </c>
      <c r="BC3" s="13">
        <f aca="true" t="shared" si="2" ref="BC3:BC38">SUM((O3*1)+(AE3*1.5)+(AU3*2)+(AY3*4))</f>
        <v>112</v>
      </c>
      <c r="BD3" s="14">
        <f aca="true" t="shared" si="3" ref="BD3:BD38">SUM(R3+AH3+AX3+BB3)</f>
        <v>803.7742</v>
      </c>
      <c r="BE3" s="15" t="s">
        <v>82</v>
      </c>
      <c r="BF3" s="16">
        <v>6</v>
      </c>
    </row>
    <row r="4" spans="1:58" s="36" customFormat="1" ht="15">
      <c r="A4" s="27" t="s">
        <v>13</v>
      </c>
      <c r="B4" s="28" t="s">
        <v>14</v>
      </c>
      <c r="C4" s="29">
        <v>14</v>
      </c>
      <c r="D4" s="30">
        <v>10</v>
      </c>
      <c r="E4" s="30"/>
      <c r="F4" s="31">
        <v>159.8828</v>
      </c>
      <c r="G4" s="31">
        <v>10</v>
      </c>
      <c r="H4" s="30">
        <v>10</v>
      </c>
      <c r="I4" s="30"/>
      <c r="J4" s="31">
        <v>82.145</v>
      </c>
      <c r="K4" s="31">
        <v>8</v>
      </c>
      <c r="L4" s="30">
        <v>9</v>
      </c>
      <c r="M4" s="30"/>
      <c r="N4" s="31">
        <v>80.5672</v>
      </c>
      <c r="O4" s="31">
        <f t="shared" si="0"/>
        <v>32</v>
      </c>
      <c r="P4" s="32">
        <v>8</v>
      </c>
      <c r="Q4" s="30" t="s">
        <v>87</v>
      </c>
      <c r="R4" s="33">
        <f t="shared" si="1"/>
        <v>322.595</v>
      </c>
      <c r="S4" s="29">
        <v>7</v>
      </c>
      <c r="T4" s="30"/>
      <c r="U4" s="30"/>
      <c r="V4" s="31">
        <v>70.4948</v>
      </c>
      <c r="W4" s="31">
        <v>9</v>
      </c>
      <c r="X4" s="30">
        <v>6</v>
      </c>
      <c r="Y4" s="30" t="s">
        <v>87</v>
      </c>
      <c r="Z4" s="31">
        <v>117.6357</v>
      </c>
      <c r="AA4" s="31">
        <v>8</v>
      </c>
      <c r="AB4" s="30">
        <v>2</v>
      </c>
      <c r="AC4" s="30" t="s">
        <v>84</v>
      </c>
      <c r="AD4" s="31">
        <v>46.6212</v>
      </c>
      <c r="AE4" s="31">
        <f aca="true" t="shared" si="4" ref="AE4:AE38">SUM(S4+W4+AA4)</f>
        <v>24</v>
      </c>
      <c r="AF4" s="30">
        <v>4</v>
      </c>
      <c r="AG4" s="30" t="s">
        <v>86</v>
      </c>
      <c r="AH4" s="34">
        <f aca="true" t="shared" si="5" ref="AH4:AH38">SUM(V4+Z4+AD4)</f>
        <v>234.75169999999997</v>
      </c>
      <c r="AI4" s="29">
        <v>7</v>
      </c>
      <c r="AJ4" s="30"/>
      <c r="AK4" s="30"/>
      <c r="AL4" s="31">
        <v>36.3236</v>
      </c>
      <c r="AM4" s="31">
        <v>5</v>
      </c>
      <c r="AN4" s="30"/>
      <c r="AO4" s="30"/>
      <c r="AP4" s="31">
        <v>48.7993</v>
      </c>
      <c r="AQ4" s="31">
        <v>4</v>
      </c>
      <c r="AR4" s="30"/>
      <c r="AS4" s="30"/>
      <c r="AT4" s="31">
        <v>41.1033</v>
      </c>
      <c r="AU4" s="31">
        <f aca="true" t="shared" si="6" ref="AU4:AU38">SUM(AI4+AM4+AQ4)</f>
        <v>16</v>
      </c>
      <c r="AV4" s="30"/>
      <c r="AW4" s="30"/>
      <c r="AX4" s="33">
        <f aca="true" t="shared" si="7" ref="AX4:AX38">SUM(AL4+AP4+AT4)</f>
        <v>126.2262</v>
      </c>
      <c r="AY4" s="35">
        <v>8</v>
      </c>
      <c r="AZ4" s="30"/>
      <c r="BA4" s="30"/>
      <c r="BB4" s="33">
        <v>87.8288</v>
      </c>
      <c r="BC4" s="37">
        <f t="shared" si="2"/>
        <v>132</v>
      </c>
      <c r="BD4" s="38">
        <f t="shared" si="3"/>
        <v>771.4017000000001</v>
      </c>
      <c r="BE4" s="30" t="s">
        <v>86</v>
      </c>
      <c r="BF4" s="39">
        <v>4</v>
      </c>
    </row>
    <row r="5" spans="1:58" s="36" customFormat="1" ht="15">
      <c r="A5" s="27" t="s">
        <v>15</v>
      </c>
      <c r="B5" s="28" t="s">
        <v>16</v>
      </c>
      <c r="C5" s="29"/>
      <c r="D5" s="30"/>
      <c r="E5" s="30"/>
      <c r="F5" s="31"/>
      <c r="G5" s="49"/>
      <c r="H5" s="50"/>
      <c r="I5" s="50"/>
      <c r="J5" s="49"/>
      <c r="K5" s="31"/>
      <c r="L5" s="30"/>
      <c r="M5" s="30"/>
      <c r="N5" s="31"/>
      <c r="O5" s="31">
        <f t="shared" si="0"/>
        <v>0</v>
      </c>
      <c r="P5" s="32"/>
      <c r="Q5" s="30"/>
      <c r="R5" s="33">
        <f t="shared" si="1"/>
        <v>0</v>
      </c>
      <c r="S5" s="29"/>
      <c r="T5" s="30"/>
      <c r="U5" s="30"/>
      <c r="V5" s="31"/>
      <c r="W5" s="31"/>
      <c r="X5" s="30"/>
      <c r="Y5" s="30"/>
      <c r="Z5" s="31"/>
      <c r="AA5" s="31"/>
      <c r="AB5" s="30"/>
      <c r="AC5" s="30"/>
      <c r="AD5" s="31"/>
      <c r="AE5" s="31">
        <f t="shared" si="4"/>
        <v>0</v>
      </c>
      <c r="AF5" s="30"/>
      <c r="AG5" s="30"/>
      <c r="AH5" s="34">
        <f t="shared" si="5"/>
        <v>0</v>
      </c>
      <c r="AI5" s="29"/>
      <c r="AJ5" s="30"/>
      <c r="AK5" s="30"/>
      <c r="AL5" s="31"/>
      <c r="AM5" s="31"/>
      <c r="AN5" s="30"/>
      <c r="AO5" s="30"/>
      <c r="AP5" s="31"/>
      <c r="AQ5" s="31"/>
      <c r="AR5" s="30"/>
      <c r="AS5" s="30"/>
      <c r="AT5" s="31"/>
      <c r="AU5" s="31">
        <f t="shared" si="6"/>
        <v>0</v>
      </c>
      <c r="AV5" s="30"/>
      <c r="AW5" s="30"/>
      <c r="AX5" s="33">
        <f t="shared" si="7"/>
        <v>0</v>
      </c>
      <c r="AY5" s="35">
        <v>8</v>
      </c>
      <c r="AZ5" s="30"/>
      <c r="BA5" s="30"/>
      <c r="BB5" s="33">
        <v>77.786</v>
      </c>
      <c r="BC5" s="37">
        <f t="shared" si="2"/>
        <v>32</v>
      </c>
      <c r="BD5" s="38">
        <f t="shared" si="3"/>
        <v>77.786</v>
      </c>
      <c r="BE5" s="30"/>
      <c r="BF5" s="39"/>
    </row>
    <row r="6" spans="1:58" s="36" customFormat="1" ht="15">
      <c r="A6" s="27" t="s">
        <v>17</v>
      </c>
      <c r="B6" s="28" t="s">
        <v>18</v>
      </c>
      <c r="C6" s="29"/>
      <c r="D6" s="30"/>
      <c r="E6" s="30"/>
      <c r="F6" s="31"/>
      <c r="G6" s="49"/>
      <c r="H6" s="50"/>
      <c r="I6" s="50"/>
      <c r="J6" s="49"/>
      <c r="K6" s="31"/>
      <c r="L6" s="30"/>
      <c r="M6" s="30"/>
      <c r="N6" s="31"/>
      <c r="O6" s="31">
        <f t="shared" si="0"/>
        <v>0</v>
      </c>
      <c r="P6" s="32"/>
      <c r="Q6" s="30"/>
      <c r="R6" s="33">
        <f t="shared" si="1"/>
        <v>0</v>
      </c>
      <c r="S6" s="29"/>
      <c r="T6" s="30"/>
      <c r="U6" s="30"/>
      <c r="V6" s="31"/>
      <c r="W6" s="31"/>
      <c r="X6" s="30"/>
      <c r="Y6" s="30"/>
      <c r="Z6" s="31"/>
      <c r="AA6" s="31"/>
      <c r="AB6" s="30"/>
      <c r="AC6" s="30"/>
      <c r="AD6" s="31"/>
      <c r="AE6" s="31">
        <f t="shared" si="4"/>
        <v>0</v>
      </c>
      <c r="AF6" s="30"/>
      <c r="AG6" s="30"/>
      <c r="AH6" s="34">
        <f t="shared" si="5"/>
        <v>0</v>
      </c>
      <c r="AI6" s="29"/>
      <c r="AJ6" s="30"/>
      <c r="AK6" s="30"/>
      <c r="AL6" s="31"/>
      <c r="AM6" s="31"/>
      <c r="AN6" s="30"/>
      <c r="AO6" s="30"/>
      <c r="AP6" s="31"/>
      <c r="AQ6" s="31"/>
      <c r="AR6" s="30"/>
      <c r="AS6" s="30"/>
      <c r="AT6" s="31"/>
      <c r="AU6" s="31">
        <f t="shared" si="6"/>
        <v>0</v>
      </c>
      <c r="AV6" s="30"/>
      <c r="AW6" s="30"/>
      <c r="AX6" s="33">
        <f t="shared" si="7"/>
        <v>0</v>
      </c>
      <c r="AY6" s="35">
        <v>6</v>
      </c>
      <c r="AZ6" s="30"/>
      <c r="BA6" s="30"/>
      <c r="BB6" s="33">
        <v>40.9046</v>
      </c>
      <c r="BC6" s="37">
        <f t="shared" si="2"/>
        <v>24</v>
      </c>
      <c r="BD6" s="38">
        <f t="shared" si="3"/>
        <v>40.9046</v>
      </c>
      <c r="BE6" s="30"/>
      <c r="BF6" s="39"/>
    </row>
    <row r="7" spans="1:58" s="36" customFormat="1" ht="15">
      <c r="A7" s="27" t="s">
        <v>19</v>
      </c>
      <c r="B7" s="28" t="s">
        <v>20</v>
      </c>
      <c r="C7" s="29"/>
      <c r="D7" s="30"/>
      <c r="E7" s="30"/>
      <c r="F7" s="31"/>
      <c r="G7" s="31"/>
      <c r="H7" s="30"/>
      <c r="I7" s="30"/>
      <c r="J7" s="31"/>
      <c r="K7" s="31"/>
      <c r="L7" s="30"/>
      <c r="M7" s="30"/>
      <c r="N7" s="31"/>
      <c r="O7" s="31">
        <f t="shared" si="0"/>
        <v>0</v>
      </c>
      <c r="P7" s="32"/>
      <c r="Q7" s="30"/>
      <c r="R7" s="33">
        <f t="shared" si="1"/>
        <v>0</v>
      </c>
      <c r="S7" s="29"/>
      <c r="T7" s="30"/>
      <c r="U7" s="30"/>
      <c r="V7" s="31"/>
      <c r="W7" s="31"/>
      <c r="X7" s="30"/>
      <c r="Y7" s="30"/>
      <c r="Z7" s="31"/>
      <c r="AA7" s="31"/>
      <c r="AB7" s="30"/>
      <c r="AC7" s="30"/>
      <c r="AD7" s="31"/>
      <c r="AE7" s="31">
        <f t="shared" si="4"/>
        <v>0</v>
      </c>
      <c r="AF7" s="30"/>
      <c r="AG7" s="30"/>
      <c r="AH7" s="34">
        <f t="shared" si="5"/>
        <v>0</v>
      </c>
      <c r="AI7" s="29"/>
      <c r="AJ7" s="30"/>
      <c r="AK7" s="30"/>
      <c r="AL7" s="31"/>
      <c r="AM7" s="31"/>
      <c r="AN7" s="30"/>
      <c r="AO7" s="30"/>
      <c r="AP7" s="31"/>
      <c r="AQ7" s="31"/>
      <c r="AR7" s="30"/>
      <c r="AS7" s="30"/>
      <c r="AT7" s="31"/>
      <c r="AU7" s="31">
        <f t="shared" si="6"/>
        <v>0</v>
      </c>
      <c r="AV7" s="30"/>
      <c r="AW7" s="30"/>
      <c r="AX7" s="33">
        <f t="shared" si="7"/>
        <v>0</v>
      </c>
      <c r="AY7" s="35">
        <v>11</v>
      </c>
      <c r="AZ7" s="30">
        <v>9</v>
      </c>
      <c r="BA7" s="30" t="s">
        <v>81</v>
      </c>
      <c r="BB7" s="33">
        <v>147.1078</v>
      </c>
      <c r="BC7" s="37">
        <f t="shared" si="2"/>
        <v>44</v>
      </c>
      <c r="BD7" s="38">
        <f t="shared" si="3"/>
        <v>147.1078</v>
      </c>
      <c r="BE7" s="30"/>
      <c r="BF7" s="39"/>
    </row>
    <row r="8" spans="1:58" s="36" customFormat="1" ht="15">
      <c r="A8" s="27" t="s">
        <v>21</v>
      </c>
      <c r="B8" s="28" t="s">
        <v>22</v>
      </c>
      <c r="C8" s="29"/>
      <c r="D8" s="30"/>
      <c r="E8" s="30"/>
      <c r="F8" s="31"/>
      <c r="G8" s="31"/>
      <c r="H8" s="30"/>
      <c r="I8" s="30"/>
      <c r="J8" s="31"/>
      <c r="K8" s="31"/>
      <c r="L8" s="30"/>
      <c r="M8" s="30"/>
      <c r="N8" s="31"/>
      <c r="O8" s="31">
        <f t="shared" si="0"/>
        <v>0</v>
      </c>
      <c r="P8" s="32"/>
      <c r="Q8" s="30"/>
      <c r="R8" s="33">
        <f t="shared" si="1"/>
        <v>0</v>
      </c>
      <c r="S8" s="29"/>
      <c r="T8" s="30"/>
      <c r="U8" s="30"/>
      <c r="V8" s="31"/>
      <c r="W8" s="31"/>
      <c r="X8" s="30"/>
      <c r="Y8" s="30"/>
      <c r="Z8" s="31"/>
      <c r="AA8" s="31"/>
      <c r="AB8" s="30"/>
      <c r="AC8" s="30"/>
      <c r="AD8" s="31"/>
      <c r="AE8" s="31">
        <f t="shared" si="4"/>
        <v>0</v>
      </c>
      <c r="AF8" s="30"/>
      <c r="AG8" s="30"/>
      <c r="AH8" s="34">
        <f t="shared" si="5"/>
        <v>0</v>
      </c>
      <c r="AI8" s="29"/>
      <c r="AJ8" s="30"/>
      <c r="AK8" s="30"/>
      <c r="AL8" s="31"/>
      <c r="AM8" s="31"/>
      <c r="AN8" s="30"/>
      <c r="AO8" s="30"/>
      <c r="AP8" s="31"/>
      <c r="AQ8" s="31"/>
      <c r="AR8" s="30"/>
      <c r="AS8" s="30"/>
      <c r="AT8" s="31"/>
      <c r="AU8" s="31">
        <f t="shared" si="6"/>
        <v>0</v>
      </c>
      <c r="AV8" s="30"/>
      <c r="AW8" s="30"/>
      <c r="AX8" s="33">
        <f t="shared" si="7"/>
        <v>0</v>
      </c>
      <c r="AY8" s="35">
        <v>12</v>
      </c>
      <c r="AZ8" s="30">
        <v>6</v>
      </c>
      <c r="BA8" s="30" t="s">
        <v>87</v>
      </c>
      <c r="BB8" s="33">
        <v>134.3236</v>
      </c>
      <c r="BC8" s="37">
        <f t="shared" si="2"/>
        <v>48</v>
      </c>
      <c r="BD8" s="38">
        <f t="shared" si="3"/>
        <v>134.3236</v>
      </c>
      <c r="BE8" s="30"/>
      <c r="BF8" s="39"/>
    </row>
    <row r="9" spans="1:58" s="36" customFormat="1" ht="15">
      <c r="A9" s="27" t="s">
        <v>23</v>
      </c>
      <c r="B9" s="28" t="s">
        <v>24</v>
      </c>
      <c r="C9" s="29"/>
      <c r="D9" s="30"/>
      <c r="E9" s="30"/>
      <c r="F9" s="31"/>
      <c r="G9" s="31">
        <v>9</v>
      </c>
      <c r="H9" s="30"/>
      <c r="I9" s="30"/>
      <c r="J9" s="31">
        <v>75.6873</v>
      </c>
      <c r="K9" s="31"/>
      <c r="L9" s="30"/>
      <c r="M9" s="30"/>
      <c r="N9" s="31"/>
      <c r="O9" s="31">
        <f t="shared" si="0"/>
        <v>9</v>
      </c>
      <c r="P9" s="32"/>
      <c r="Q9" s="30"/>
      <c r="R9" s="33">
        <f t="shared" si="1"/>
        <v>75.6873</v>
      </c>
      <c r="S9" s="29">
        <v>3</v>
      </c>
      <c r="T9" s="30"/>
      <c r="U9" s="30"/>
      <c r="V9" s="31">
        <v>34.9726</v>
      </c>
      <c r="W9" s="31">
        <v>11</v>
      </c>
      <c r="X9" s="30">
        <v>3</v>
      </c>
      <c r="Y9" s="30" t="s">
        <v>85</v>
      </c>
      <c r="Z9" s="31">
        <v>126.1233</v>
      </c>
      <c r="AA9" s="31">
        <v>4</v>
      </c>
      <c r="AB9" s="30">
        <v>10</v>
      </c>
      <c r="AC9" s="30"/>
      <c r="AD9" s="31">
        <v>44.0175</v>
      </c>
      <c r="AE9" s="31">
        <f t="shared" si="4"/>
        <v>18</v>
      </c>
      <c r="AF9" s="30">
        <v>9</v>
      </c>
      <c r="AG9" s="30"/>
      <c r="AH9" s="34">
        <f t="shared" si="5"/>
        <v>205.1134</v>
      </c>
      <c r="AI9" s="29">
        <v>10</v>
      </c>
      <c r="AJ9" s="30">
        <v>9</v>
      </c>
      <c r="AK9" s="30"/>
      <c r="AL9" s="31">
        <v>100.4859</v>
      </c>
      <c r="AM9" s="31">
        <v>8</v>
      </c>
      <c r="AN9" s="30">
        <v>2</v>
      </c>
      <c r="AO9" s="30" t="s">
        <v>84</v>
      </c>
      <c r="AP9" s="31">
        <v>39.4806</v>
      </c>
      <c r="AQ9" s="31">
        <v>1</v>
      </c>
      <c r="AR9" s="30"/>
      <c r="AS9" s="30"/>
      <c r="AT9" s="31">
        <v>16.0237</v>
      </c>
      <c r="AU9" s="31">
        <f t="shared" si="6"/>
        <v>19</v>
      </c>
      <c r="AV9" s="30">
        <v>9</v>
      </c>
      <c r="AW9" s="30"/>
      <c r="AX9" s="33">
        <f t="shared" si="7"/>
        <v>155.9902</v>
      </c>
      <c r="AY9" s="35">
        <v>2</v>
      </c>
      <c r="AZ9" s="30"/>
      <c r="BA9" s="30"/>
      <c r="BB9" s="33">
        <v>23.4076</v>
      </c>
      <c r="BC9" s="37">
        <f t="shared" si="2"/>
        <v>82</v>
      </c>
      <c r="BD9" s="38">
        <f t="shared" si="3"/>
        <v>460.19849999999997</v>
      </c>
      <c r="BE9" s="30"/>
      <c r="BF9" s="39"/>
    </row>
    <row r="10" spans="1:58" s="36" customFormat="1" ht="15">
      <c r="A10" s="27" t="s">
        <v>25</v>
      </c>
      <c r="B10" s="28" t="s">
        <v>26</v>
      </c>
      <c r="C10" s="29">
        <v>16</v>
      </c>
      <c r="D10" s="30">
        <v>5</v>
      </c>
      <c r="E10" s="30" t="s">
        <v>85</v>
      </c>
      <c r="F10" s="31">
        <v>169.5167</v>
      </c>
      <c r="G10" s="31">
        <v>15</v>
      </c>
      <c r="H10" s="30">
        <v>4</v>
      </c>
      <c r="I10" s="30" t="s">
        <v>85</v>
      </c>
      <c r="J10" s="31">
        <v>114.1868</v>
      </c>
      <c r="K10" s="31">
        <v>14</v>
      </c>
      <c r="L10" s="30">
        <v>3</v>
      </c>
      <c r="M10" s="30" t="s">
        <v>84</v>
      </c>
      <c r="N10" s="31">
        <v>98.9573</v>
      </c>
      <c r="O10" s="31">
        <f t="shared" si="0"/>
        <v>45</v>
      </c>
      <c r="P10" s="32">
        <v>1</v>
      </c>
      <c r="Q10" s="30" t="s">
        <v>83</v>
      </c>
      <c r="R10" s="33">
        <f t="shared" si="1"/>
        <v>382.6608</v>
      </c>
      <c r="S10" s="29">
        <v>11</v>
      </c>
      <c r="T10" s="30">
        <v>5</v>
      </c>
      <c r="U10" s="30" t="s">
        <v>87</v>
      </c>
      <c r="V10" s="31">
        <v>100.167</v>
      </c>
      <c r="W10" s="31">
        <v>12</v>
      </c>
      <c r="X10" s="30">
        <v>2</v>
      </c>
      <c r="Y10" s="30" t="s">
        <v>84</v>
      </c>
      <c r="Z10" s="31">
        <v>70.5089</v>
      </c>
      <c r="AA10" s="31">
        <v>8</v>
      </c>
      <c r="AB10" s="30"/>
      <c r="AC10" s="30"/>
      <c r="AD10" s="31">
        <v>119.5495</v>
      </c>
      <c r="AE10" s="31">
        <f t="shared" si="4"/>
        <v>31</v>
      </c>
      <c r="AF10" s="30">
        <v>1</v>
      </c>
      <c r="AG10" s="30" t="s">
        <v>83</v>
      </c>
      <c r="AH10" s="34">
        <f t="shared" si="5"/>
        <v>290.22540000000004</v>
      </c>
      <c r="AI10" s="29">
        <v>12</v>
      </c>
      <c r="AJ10" s="30">
        <v>1</v>
      </c>
      <c r="AK10" s="30" t="s">
        <v>83</v>
      </c>
      <c r="AL10" s="31">
        <v>51.1093</v>
      </c>
      <c r="AM10" s="31">
        <v>8</v>
      </c>
      <c r="AN10" s="30">
        <v>4</v>
      </c>
      <c r="AO10" s="30" t="s">
        <v>86</v>
      </c>
      <c r="AP10" s="31">
        <v>49.0077</v>
      </c>
      <c r="AQ10" s="31">
        <v>4</v>
      </c>
      <c r="AR10" s="30">
        <v>2</v>
      </c>
      <c r="AS10" s="30" t="s">
        <v>84</v>
      </c>
      <c r="AT10" s="31">
        <v>15.8232</v>
      </c>
      <c r="AU10" s="31">
        <f t="shared" si="6"/>
        <v>24</v>
      </c>
      <c r="AV10" s="30">
        <v>1</v>
      </c>
      <c r="AW10" s="30" t="s">
        <v>83</v>
      </c>
      <c r="AX10" s="33">
        <f t="shared" si="7"/>
        <v>115.94019999999999</v>
      </c>
      <c r="AY10" s="35">
        <v>9</v>
      </c>
      <c r="AZ10" s="30"/>
      <c r="BA10" s="30"/>
      <c r="BB10" s="33">
        <v>75.9682</v>
      </c>
      <c r="BC10" s="37">
        <f t="shared" si="2"/>
        <v>175.5</v>
      </c>
      <c r="BD10" s="38">
        <f t="shared" si="3"/>
        <v>864.7946000000001</v>
      </c>
      <c r="BE10" s="30" t="s">
        <v>83</v>
      </c>
      <c r="BF10" s="39">
        <v>1</v>
      </c>
    </row>
    <row r="11" spans="1:58" s="36" customFormat="1" ht="15">
      <c r="A11" s="27" t="s">
        <v>27</v>
      </c>
      <c r="B11" s="28" t="s">
        <v>28</v>
      </c>
      <c r="C11" s="29">
        <v>2</v>
      </c>
      <c r="D11" s="30"/>
      <c r="E11" s="30"/>
      <c r="F11" s="31">
        <v>15.3285</v>
      </c>
      <c r="G11" s="31">
        <v>1</v>
      </c>
      <c r="H11" s="30"/>
      <c r="I11" s="30"/>
      <c r="J11" s="31">
        <v>14.6541</v>
      </c>
      <c r="K11" s="31"/>
      <c r="L11" s="30"/>
      <c r="M11" s="30"/>
      <c r="N11" s="31"/>
      <c r="O11" s="31">
        <f t="shared" si="0"/>
        <v>3</v>
      </c>
      <c r="P11" s="32"/>
      <c r="Q11" s="30"/>
      <c r="R11" s="33">
        <f t="shared" si="1"/>
        <v>29.982599999999998</v>
      </c>
      <c r="S11" s="29"/>
      <c r="T11" s="30"/>
      <c r="U11" s="30"/>
      <c r="V11" s="31"/>
      <c r="W11" s="31"/>
      <c r="X11" s="30"/>
      <c r="Y11" s="30"/>
      <c r="Z11" s="31"/>
      <c r="AA11" s="31"/>
      <c r="AB11" s="30"/>
      <c r="AC11" s="30"/>
      <c r="AD11" s="31"/>
      <c r="AE11" s="31">
        <f t="shared" si="4"/>
        <v>0</v>
      </c>
      <c r="AF11" s="30"/>
      <c r="AG11" s="30"/>
      <c r="AH11" s="34">
        <f t="shared" si="5"/>
        <v>0</v>
      </c>
      <c r="AI11" s="29">
        <v>3</v>
      </c>
      <c r="AJ11" s="30"/>
      <c r="AK11" s="30"/>
      <c r="AL11" s="31">
        <v>50.3807</v>
      </c>
      <c r="AM11" s="31">
        <v>3</v>
      </c>
      <c r="AN11" s="30"/>
      <c r="AO11" s="30"/>
      <c r="AP11" s="31">
        <v>20.7503</v>
      </c>
      <c r="AQ11" s="31">
        <v>1</v>
      </c>
      <c r="AR11" s="30"/>
      <c r="AS11" s="30"/>
      <c r="AT11" s="31">
        <v>5.5556</v>
      </c>
      <c r="AU11" s="31">
        <f t="shared" si="6"/>
        <v>7</v>
      </c>
      <c r="AV11" s="30"/>
      <c r="AW11" s="30"/>
      <c r="AX11" s="33">
        <f t="shared" si="7"/>
        <v>76.6866</v>
      </c>
      <c r="AY11" s="35">
        <v>11</v>
      </c>
      <c r="AZ11" s="30">
        <v>8</v>
      </c>
      <c r="BA11" s="30"/>
      <c r="BB11" s="33">
        <v>63.5382</v>
      </c>
      <c r="BC11" s="37">
        <f t="shared" si="2"/>
        <v>61</v>
      </c>
      <c r="BD11" s="38">
        <f t="shared" si="3"/>
        <v>170.2074</v>
      </c>
      <c r="BE11" s="30"/>
      <c r="BF11" s="39"/>
    </row>
    <row r="12" spans="1:58" s="36" customFormat="1" ht="15">
      <c r="A12" s="27" t="s">
        <v>29</v>
      </c>
      <c r="B12" s="28" t="s">
        <v>30</v>
      </c>
      <c r="C12" s="29"/>
      <c r="D12" s="30"/>
      <c r="E12" s="30"/>
      <c r="F12" s="31"/>
      <c r="G12" s="31"/>
      <c r="H12" s="30"/>
      <c r="I12" s="30"/>
      <c r="J12" s="31"/>
      <c r="K12" s="31"/>
      <c r="L12" s="30"/>
      <c r="M12" s="30"/>
      <c r="N12" s="31"/>
      <c r="O12" s="31">
        <f t="shared" si="0"/>
        <v>0</v>
      </c>
      <c r="P12" s="32"/>
      <c r="Q12" s="30"/>
      <c r="R12" s="33">
        <f t="shared" si="1"/>
        <v>0</v>
      </c>
      <c r="S12" s="29"/>
      <c r="T12" s="30"/>
      <c r="U12" s="30"/>
      <c r="V12" s="31"/>
      <c r="W12" s="31"/>
      <c r="X12" s="30"/>
      <c r="Y12" s="30"/>
      <c r="Z12" s="31"/>
      <c r="AA12" s="31"/>
      <c r="AB12" s="30"/>
      <c r="AC12" s="30"/>
      <c r="AD12" s="31"/>
      <c r="AE12" s="31">
        <f t="shared" si="4"/>
        <v>0</v>
      </c>
      <c r="AF12" s="30"/>
      <c r="AG12" s="30"/>
      <c r="AH12" s="34">
        <f t="shared" si="5"/>
        <v>0</v>
      </c>
      <c r="AI12" s="29">
        <v>12</v>
      </c>
      <c r="AJ12" s="30">
        <v>4</v>
      </c>
      <c r="AK12" s="30" t="s">
        <v>85</v>
      </c>
      <c r="AL12" s="31">
        <v>130.601</v>
      </c>
      <c r="AM12" s="31">
        <v>8</v>
      </c>
      <c r="AN12" s="30">
        <v>1</v>
      </c>
      <c r="AO12" s="30" t="s">
        <v>83</v>
      </c>
      <c r="AP12" s="31">
        <v>29.7602</v>
      </c>
      <c r="AQ12" s="31">
        <v>4</v>
      </c>
      <c r="AR12" s="30">
        <v>1</v>
      </c>
      <c r="AS12" s="30" t="s">
        <v>83</v>
      </c>
      <c r="AT12" s="31">
        <v>9.8449</v>
      </c>
      <c r="AU12" s="31">
        <f t="shared" si="6"/>
        <v>24</v>
      </c>
      <c r="AV12" s="30">
        <v>2</v>
      </c>
      <c r="AW12" s="30" t="s">
        <v>84</v>
      </c>
      <c r="AX12" s="33">
        <f t="shared" si="7"/>
        <v>170.2061</v>
      </c>
      <c r="AY12" s="35">
        <v>12</v>
      </c>
      <c r="AZ12" s="30">
        <v>2</v>
      </c>
      <c r="BA12" s="30" t="s">
        <v>84</v>
      </c>
      <c r="BB12" s="33">
        <v>89.0712</v>
      </c>
      <c r="BC12" s="37">
        <f t="shared" si="2"/>
        <v>96</v>
      </c>
      <c r="BD12" s="38">
        <f t="shared" si="3"/>
        <v>259.27729999999997</v>
      </c>
      <c r="BE12" s="30" t="s">
        <v>87</v>
      </c>
      <c r="BF12" s="39">
        <v>8</v>
      </c>
    </row>
    <row r="13" spans="1:58" s="36" customFormat="1" ht="15">
      <c r="A13" s="27" t="s">
        <v>31</v>
      </c>
      <c r="B13" s="28" t="s">
        <v>32</v>
      </c>
      <c r="C13" s="29"/>
      <c r="D13" s="30"/>
      <c r="E13" s="30"/>
      <c r="F13" s="31"/>
      <c r="G13" s="31"/>
      <c r="H13" s="30"/>
      <c r="I13" s="30"/>
      <c r="J13" s="31"/>
      <c r="K13" s="31"/>
      <c r="L13" s="30"/>
      <c r="M13" s="30"/>
      <c r="N13" s="31"/>
      <c r="O13" s="31">
        <f t="shared" si="0"/>
        <v>0</v>
      </c>
      <c r="P13" s="32"/>
      <c r="Q13" s="30"/>
      <c r="R13" s="33">
        <f t="shared" si="1"/>
        <v>0</v>
      </c>
      <c r="S13" s="29"/>
      <c r="T13" s="30"/>
      <c r="U13" s="30"/>
      <c r="V13" s="31"/>
      <c r="W13" s="31"/>
      <c r="X13" s="30"/>
      <c r="Y13" s="30"/>
      <c r="Z13" s="31"/>
      <c r="AA13" s="31"/>
      <c r="AB13" s="30"/>
      <c r="AC13" s="30"/>
      <c r="AD13" s="31"/>
      <c r="AE13" s="31">
        <f t="shared" si="4"/>
        <v>0</v>
      </c>
      <c r="AF13" s="30"/>
      <c r="AG13" s="30"/>
      <c r="AH13" s="34">
        <f t="shared" si="5"/>
        <v>0</v>
      </c>
      <c r="AI13" s="29"/>
      <c r="AJ13" s="30"/>
      <c r="AK13" s="30"/>
      <c r="AL13" s="31"/>
      <c r="AM13" s="31"/>
      <c r="AN13" s="30"/>
      <c r="AO13" s="30"/>
      <c r="AP13" s="31"/>
      <c r="AQ13" s="31"/>
      <c r="AR13" s="30"/>
      <c r="AS13" s="30"/>
      <c r="AT13" s="31"/>
      <c r="AU13" s="31">
        <f t="shared" si="6"/>
        <v>0</v>
      </c>
      <c r="AV13" s="30"/>
      <c r="AW13" s="30"/>
      <c r="AX13" s="33">
        <f t="shared" si="7"/>
        <v>0</v>
      </c>
      <c r="AY13" s="35">
        <v>9</v>
      </c>
      <c r="AZ13" s="30">
        <v>10</v>
      </c>
      <c r="BA13" s="30" t="s">
        <v>82</v>
      </c>
      <c r="BB13" s="33">
        <v>62.8494</v>
      </c>
      <c r="BC13" s="37">
        <f t="shared" si="2"/>
        <v>36</v>
      </c>
      <c r="BD13" s="38">
        <f t="shared" si="3"/>
        <v>62.8494</v>
      </c>
      <c r="BE13" s="30"/>
      <c r="BF13" s="39"/>
    </row>
    <row r="14" spans="1:58" s="36" customFormat="1" ht="15">
      <c r="A14" s="27" t="s">
        <v>33</v>
      </c>
      <c r="B14" s="28" t="s">
        <v>34</v>
      </c>
      <c r="C14" s="29"/>
      <c r="D14" s="30"/>
      <c r="E14" s="30"/>
      <c r="F14" s="31"/>
      <c r="G14" s="31"/>
      <c r="H14" s="30"/>
      <c r="I14" s="30"/>
      <c r="J14" s="31"/>
      <c r="K14" s="31"/>
      <c r="L14" s="30"/>
      <c r="M14" s="30"/>
      <c r="N14" s="31"/>
      <c r="O14" s="31">
        <f t="shared" si="0"/>
        <v>0</v>
      </c>
      <c r="P14" s="32"/>
      <c r="Q14" s="30"/>
      <c r="R14" s="33">
        <f t="shared" si="1"/>
        <v>0</v>
      </c>
      <c r="S14" s="29"/>
      <c r="T14" s="30"/>
      <c r="U14" s="30"/>
      <c r="V14" s="31"/>
      <c r="W14" s="31"/>
      <c r="X14" s="30"/>
      <c r="Y14" s="30"/>
      <c r="Z14" s="31"/>
      <c r="AA14" s="31">
        <v>4</v>
      </c>
      <c r="AB14" s="30"/>
      <c r="AC14" s="30"/>
      <c r="AD14" s="31">
        <v>49.4836</v>
      </c>
      <c r="AE14" s="31">
        <f t="shared" si="4"/>
        <v>4</v>
      </c>
      <c r="AF14" s="30"/>
      <c r="AG14" s="30"/>
      <c r="AH14" s="34">
        <f t="shared" si="5"/>
        <v>49.4836</v>
      </c>
      <c r="AI14" s="29"/>
      <c r="AJ14" s="30"/>
      <c r="AK14" s="30"/>
      <c r="AL14" s="31"/>
      <c r="AM14" s="31">
        <v>8</v>
      </c>
      <c r="AN14" s="30">
        <v>8</v>
      </c>
      <c r="AO14" s="30"/>
      <c r="AP14" s="31">
        <v>64.094</v>
      </c>
      <c r="AQ14" s="31">
        <v>2</v>
      </c>
      <c r="AR14" s="30"/>
      <c r="AS14" s="30"/>
      <c r="AT14" s="31">
        <v>3.2494</v>
      </c>
      <c r="AU14" s="31">
        <f t="shared" si="6"/>
        <v>10</v>
      </c>
      <c r="AV14" s="30"/>
      <c r="AW14" s="30"/>
      <c r="AX14" s="33">
        <f t="shared" si="7"/>
        <v>67.34339999999999</v>
      </c>
      <c r="AY14" s="35">
        <v>8</v>
      </c>
      <c r="AZ14" s="30"/>
      <c r="BA14" s="30"/>
      <c r="BB14" s="33">
        <v>61.0084</v>
      </c>
      <c r="BC14" s="37">
        <f t="shared" si="2"/>
        <v>58</v>
      </c>
      <c r="BD14" s="38">
        <f t="shared" si="3"/>
        <v>177.8354</v>
      </c>
      <c r="BE14" s="30"/>
      <c r="BF14" s="39"/>
    </row>
    <row r="15" spans="1:58" s="36" customFormat="1" ht="15">
      <c r="A15" s="27" t="s">
        <v>35</v>
      </c>
      <c r="B15" s="28" t="s">
        <v>36</v>
      </c>
      <c r="C15" s="29"/>
      <c r="D15" s="30"/>
      <c r="E15" s="30"/>
      <c r="F15" s="31"/>
      <c r="G15" s="31"/>
      <c r="H15" s="30"/>
      <c r="I15" s="30"/>
      <c r="J15" s="31"/>
      <c r="K15" s="31">
        <v>8</v>
      </c>
      <c r="L15" s="30">
        <v>10</v>
      </c>
      <c r="M15" s="30"/>
      <c r="N15" s="31">
        <v>91.4764</v>
      </c>
      <c r="O15" s="31">
        <f t="shared" si="0"/>
        <v>8</v>
      </c>
      <c r="P15" s="32"/>
      <c r="Q15" s="30"/>
      <c r="R15" s="33">
        <f t="shared" si="1"/>
        <v>91.4764</v>
      </c>
      <c r="S15" s="29">
        <v>2</v>
      </c>
      <c r="T15" s="30"/>
      <c r="U15" s="30"/>
      <c r="V15" s="31">
        <v>13.6364</v>
      </c>
      <c r="W15" s="31"/>
      <c r="X15" s="30"/>
      <c r="Y15" s="30"/>
      <c r="Z15" s="31"/>
      <c r="AA15" s="31">
        <v>5</v>
      </c>
      <c r="AB15" s="30">
        <v>7</v>
      </c>
      <c r="AC15" s="30"/>
      <c r="AD15" s="31">
        <v>84.5793</v>
      </c>
      <c r="AE15" s="31">
        <f t="shared" si="4"/>
        <v>7</v>
      </c>
      <c r="AF15" s="30"/>
      <c r="AG15" s="30"/>
      <c r="AH15" s="34">
        <f t="shared" si="5"/>
        <v>98.2157</v>
      </c>
      <c r="AI15" s="29">
        <v>11</v>
      </c>
      <c r="AJ15" s="30">
        <v>6</v>
      </c>
      <c r="AK15" s="30" t="s">
        <v>86</v>
      </c>
      <c r="AL15" s="31">
        <v>66.4558</v>
      </c>
      <c r="AM15" s="31">
        <v>8</v>
      </c>
      <c r="AN15" s="30">
        <v>6</v>
      </c>
      <c r="AO15" s="30"/>
      <c r="AP15" s="31">
        <v>52.1759</v>
      </c>
      <c r="AQ15" s="31">
        <v>4</v>
      </c>
      <c r="AR15" s="30">
        <v>5</v>
      </c>
      <c r="AS15" s="30" t="s">
        <v>87</v>
      </c>
      <c r="AT15" s="31">
        <v>25.6135</v>
      </c>
      <c r="AU15" s="31">
        <f t="shared" si="6"/>
        <v>23</v>
      </c>
      <c r="AV15" s="30">
        <v>4</v>
      </c>
      <c r="AW15" s="30" t="s">
        <v>86</v>
      </c>
      <c r="AX15" s="33">
        <f t="shared" si="7"/>
        <v>144.24519999999998</v>
      </c>
      <c r="AY15" s="35">
        <v>7</v>
      </c>
      <c r="AZ15" s="30"/>
      <c r="BA15" s="30"/>
      <c r="BB15" s="33">
        <v>89.8914</v>
      </c>
      <c r="BC15" s="37">
        <f t="shared" si="2"/>
        <v>92.5</v>
      </c>
      <c r="BD15" s="38">
        <f t="shared" si="3"/>
        <v>423.8286999999999</v>
      </c>
      <c r="BE15" s="30"/>
      <c r="BF15" s="39">
        <v>9</v>
      </c>
    </row>
    <row r="16" spans="1:58" s="36" customFormat="1" ht="15">
      <c r="A16" s="27" t="s">
        <v>37</v>
      </c>
      <c r="B16" s="28" t="s">
        <v>18</v>
      </c>
      <c r="C16" s="29">
        <v>16</v>
      </c>
      <c r="D16" s="30">
        <v>4</v>
      </c>
      <c r="E16" s="30" t="s">
        <v>84</v>
      </c>
      <c r="F16" s="31">
        <v>151.1337</v>
      </c>
      <c r="G16" s="31">
        <v>12</v>
      </c>
      <c r="H16" s="30">
        <v>5</v>
      </c>
      <c r="I16" s="30"/>
      <c r="J16" s="31">
        <v>81.5106</v>
      </c>
      <c r="K16" s="31">
        <v>8</v>
      </c>
      <c r="L16" s="30"/>
      <c r="M16" s="30"/>
      <c r="N16" s="31">
        <v>106.9971</v>
      </c>
      <c r="O16" s="31">
        <f t="shared" si="0"/>
        <v>36</v>
      </c>
      <c r="P16" s="32">
        <v>7</v>
      </c>
      <c r="Q16" s="30" t="s">
        <v>86</v>
      </c>
      <c r="R16" s="33">
        <f t="shared" si="1"/>
        <v>339.6414</v>
      </c>
      <c r="S16" s="29">
        <v>9</v>
      </c>
      <c r="T16" s="30">
        <v>9</v>
      </c>
      <c r="U16" s="30"/>
      <c r="V16" s="31">
        <v>62.9391</v>
      </c>
      <c r="W16" s="31">
        <v>9</v>
      </c>
      <c r="X16" s="30">
        <v>7</v>
      </c>
      <c r="Y16" s="30"/>
      <c r="Z16" s="31">
        <v>119.0199</v>
      </c>
      <c r="AA16" s="31">
        <v>8</v>
      </c>
      <c r="AB16" s="30">
        <v>1</v>
      </c>
      <c r="AC16" s="30" t="s">
        <v>83</v>
      </c>
      <c r="AD16" s="31">
        <v>36.0413</v>
      </c>
      <c r="AE16" s="31">
        <f t="shared" si="4"/>
        <v>26</v>
      </c>
      <c r="AF16" s="30">
        <v>3</v>
      </c>
      <c r="AG16" s="30" t="s">
        <v>85</v>
      </c>
      <c r="AH16" s="34">
        <f t="shared" si="5"/>
        <v>218.0003</v>
      </c>
      <c r="AI16" s="29">
        <v>10</v>
      </c>
      <c r="AJ16" s="30">
        <v>8</v>
      </c>
      <c r="AK16" s="30"/>
      <c r="AL16" s="31">
        <v>88.1451</v>
      </c>
      <c r="AM16" s="31">
        <v>8</v>
      </c>
      <c r="AN16" s="30">
        <v>7</v>
      </c>
      <c r="AO16" s="30"/>
      <c r="AP16" s="31">
        <v>55.3558</v>
      </c>
      <c r="AQ16" s="31">
        <v>4</v>
      </c>
      <c r="AR16" s="30">
        <v>7</v>
      </c>
      <c r="AS16" s="30"/>
      <c r="AT16" s="31">
        <v>30.1551</v>
      </c>
      <c r="AU16" s="31">
        <f t="shared" si="6"/>
        <v>22</v>
      </c>
      <c r="AV16" s="30">
        <v>6</v>
      </c>
      <c r="AW16" s="30"/>
      <c r="AX16" s="33">
        <f t="shared" si="7"/>
        <v>173.656</v>
      </c>
      <c r="AY16" s="35">
        <v>8</v>
      </c>
      <c r="AZ16" s="30"/>
      <c r="BA16" s="30"/>
      <c r="BB16" s="33">
        <v>84.7273</v>
      </c>
      <c r="BC16" s="37">
        <f t="shared" si="2"/>
        <v>151</v>
      </c>
      <c r="BD16" s="38">
        <f t="shared" si="3"/>
        <v>816.0250000000001</v>
      </c>
      <c r="BE16" s="30" t="s">
        <v>85</v>
      </c>
      <c r="BF16" s="39">
        <v>3</v>
      </c>
    </row>
    <row r="17" spans="1:58" s="36" customFormat="1" ht="15">
      <c r="A17" s="25" t="s">
        <v>38</v>
      </c>
      <c r="B17" s="26" t="s">
        <v>39</v>
      </c>
      <c r="C17" s="19">
        <v>11</v>
      </c>
      <c r="D17" s="10"/>
      <c r="E17" s="10"/>
      <c r="F17" s="9">
        <v>177.962</v>
      </c>
      <c r="G17" s="9">
        <v>12</v>
      </c>
      <c r="H17" s="10">
        <v>6</v>
      </c>
      <c r="I17" s="10" t="s">
        <v>82</v>
      </c>
      <c r="J17" s="9">
        <v>141.5227</v>
      </c>
      <c r="K17" s="9">
        <v>14</v>
      </c>
      <c r="L17" s="10">
        <v>2</v>
      </c>
      <c r="M17" s="10" t="s">
        <v>80</v>
      </c>
      <c r="N17" s="9">
        <v>94.9057</v>
      </c>
      <c r="O17" s="9">
        <f t="shared" si="0"/>
        <v>37</v>
      </c>
      <c r="P17" s="21">
        <v>6</v>
      </c>
      <c r="Q17" s="10" t="s">
        <v>82</v>
      </c>
      <c r="R17" s="20">
        <f t="shared" si="1"/>
        <v>414.3904</v>
      </c>
      <c r="S17" s="19">
        <v>8</v>
      </c>
      <c r="T17" s="10">
        <v>10</v>
      </c>
      <c r="U17" s="10" t="s">
        <v>82</v>
      </c>
      <c r="V17" s="9">
        <v>43.6658</v>
      </c>
      <c r="W17" s="9">
        <v>7</v>
      </c>
      <c r="X17" s="10"/>
      <c r="Y17" s="10" t="s">
        <v>82</v>
      </c>
      <c r="Z17" s="9">
        <v>86.3603</v>
      </c>
      <c r="AA17" s="9">
        <v>5</v>
      </c>
      <c r="AB17" s="10">
        <v>6</v>
      </c>
      <c r="AC17" s="10" t="s">
        <v>80</v>
      </c>
      <c r="AD17" s="9">
        <v>37.3495</v>
      </c>
      <c r="AE17" s="9">
        <f t="shared" si="4"/>
        <v>20</v>
      </c>
      <c r="AF17" s="10">
        <v>8</v>
      </c>
      <c r="AG17" s="10" t="s">
        <v>81</v>
      </c>
      <c r="AH17" s="12">
        <f t="shared" si="5"/>
        <v>167.3756</v>
      </c>
      <c r="AI17" s="19">
        <v>9</v>
      </c>
      <c r="AJ17" s="10">
        <v>10</v>
      </c>
      <c r="AK17" s="10" t="s">
        <v>82</v>
      </c>
      <c r="AL17" s="9">
        <v>85.1587</v>
      </c>
      <c r="AM17" s="9">
        <v>8</v>
      </c>
      <c r="AN17" s="10">
        <v>10</v>
      </c>
      <c r="AO17" s="10" t="s">
        <v>80</v>
      </c>
      <c r="AP17" s="9">
        <v>77.1664</v>
      </c>
      <c r="AQ17" s="9">
        <v>3</v>
      </c>
      <c r="AR17" s="10">
        <v>10</v>
      </c>
      <c r="AS17" s="10" t="s">
        <v>81</v>
      </c>
      <c r="AT17" s="9">
        <v>35.0192</v>
      </c>
      <c r="AU17" s="9">
        <f t="shared" si="6"/>
        <v>20</v>
      </c>
      <c r="AV17" s="10">
        <v>8</v>
      </c>
      <c r="AW17" s="10" t="s">
        <v>81</v>
      </c>
      <c r="AX17" s="20">
        <f t="shared" si="7"/>
        <v>197.34429999999998</v>
      </c>
      <c r="AY17" s="22">
        <v>3</v>
      </c>
      <c r="AZ17" s="10"/>
      <c r="BA17" s="10" t="s">
        <v>89</v>
      </c>
      <c r="BB17" s="20">
        <v>29.2177</v>
      </c>
      <c r="BC17" s="17">
        <f t="shared" si="2"/>
        <v>119</v>
      </c>
      <c r="BD17" s="11">
        <f t="shared" si="3"/>
        <v>808.328</v>
      </c>
      <c r="BE17" s="10" t="s">
        <v>80</v>
      </c>
      <c r="BF17" s="18">
        <v>5</v>
      </c>
    </row>
    <row r="18" spans="1:58" s="36" customFormat="1" ht="15">
      <c r="A18" s="27" t="s">
        <v>40</v>
      </c>
      <c r="B18" s="28" t="s">
        <v>41</v>
      </c>
      <c r="C18" s="29">
        <v>5</v>
      </c>
      <c r="D18" s="30"/>
      <c r="E18" s="30"/>
      <c r="F18" s="31">
        <v>30.4921</v>
      </c>
      <c r="G18" s="31">
        <v>3</v>
      </c>
      <c r="H18" s="30"/>
      <c r="I18" s="30"/>
      <c r="J18" s="31">
        <v>12.7768</v>
      </c>
      <c r="K18" s="31">
        <v>8</v>
      </c>
      <c r="L18" s="30">
        <v>8</v>
      </c>
      <c r="M18" s="30"/>
      <c r="N18" s="31">
        <v>43.2689</v>
      </c>
      <c r="O18" s="31">
        <f t="shared" si="0"/>
        <v>16</v>
      </c>
      <c r="P18" s="32"/>
      <c r="Q18" s="30"/>
      <c r="R18" s="33">
        <f t="shared" si="1"/>
        <v>86.5378</v>
      </c>
      <c r="S18" s="29">
        <v>5</v>
      </c>
      <c r="T18" s="30"/>
      <c r="U18" s="30"/>
      <c r="V18" s="31">
        <v>17.7668</v>
      </c>
      <c r="W18" s="31">
        <v>6</v>
      </c>
      <c r="X18" s="30"/>
      <c r="Y18" s="30"/>
      <c r="Z18" s="31">
        <v>51.6496</v>
      </c>
      <c r="AA18" s="31">
        <v>4</v>
      </c>
      <c r="AB18" s="30"/>
      <c r="AC18" s="30"/>
      <c r="AD18" s="31">
        <v>44.4726</v>
      </c>
      <c r="AE18" s="31">
        <f t="shared" si="4"/>
        <v>15</v>
      </c>
      <c r="AF18" s="30"/>
      <c r="AG18" s="30"/>
      <c r="AH18" s="34">
        <f t="shared" si="5"/>
        <v>113.889</v>
      </c>
      <c r="AI18" s="29"/>
      <c r="AJ18" s="30"/>
      <c r="AK18" s="30"/>
      <c r="AL18" s="31"/>
      <c r="AM18" s="31"/>
      <c r="AN18" s="30"/>
      <c r="AO18" s="30"/>
      <c r="AP18" s="31"/>
      <c r="AQ18" s="31"/>
      <c r="AR18" s="30"/>
      <c r="AS18" s="30"/>
      <c r="AT18" s="31"/>
      <c r="AU18" s="31">
        <f t="shared" si="6"/>
        <v>0</v>
      </c>
      <c r="AV18" s="30"/>
      <c r="AW18" s="30"/>
      <c r="AX18" s="33">
        <f t="shared" si="7"/>
        <v>0</v>
      </c>
      <c r="AY18" s="35">
        <v>11</v>
      </c>
      <c r="AZ18" s="30">
        <v>7</v>
      </c>
      <c r="BA18" s="30"/>
      <c r="BB18" s="33">
        <v>46.6392</v>
      </c>
      <c r="BC18" s="37">
        <f t="shared" si="2"/>
        <v>82.5</v>
      </c>
      <c r="BD18" s="38">
        <f t="shared" si="3"/>
        <v>247.06600000000003</v>
      </c>
      <c r="BE18" s="30"/>
      <c r="BF18" s="39"/>
    </row>
    <row r="19" spans="1:58" s="36" customFormat="1" ht="15">
      <c r="A19" s="25" t="s">
        <v>42</v>
      </c>
      <c r="B19" s="26" t="s">
        <v>43</v>
      </c>
      <c r="C19" s="19"/>
      <c r="D19" s="10"/>
      <c r="E19" s="10"/>
      <c r="F19" s="9"/>
      <c r="G19" s="9"/>
      <c r="H19" s="10"/>
      <c r="I19" s="10"/>
      <c r="J19" s="9"/>
      <c r="K19" s="9"/>
      <c r="L19" s="10"/>
      <c r="M19" s="10"/>
      <c r="N19" s="9"/>
      <c r="O19" s="9">
        <f t="shared" si="0"/>
        <v>0</v>
      </c>
      <c r="P19" s="21"/>
      <c r="Q19" s="10"/>
      <c r="R19" s="20">
        <f t="shared" si="1"/>
        <v>0</v>
      </c>
      <c r="S19" s="1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>
        <f t="shared" si="4"/>
        <v>0</v>
      </c>
      <c r="AF19" s="10"/>
      <c r="AG19" s="10"/>
      <c r="AH19" s="12">
        <f t="shared" si="5"/>
        <v>0</v>
      </c>
      <c r="AI19" s="1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9"/>
      <c r="AU19" s="9">
        <f t="shared" si="6"/>
        <v>0</v>
      </c>
      <c r="AV19" s="10"/>
      <c r="AW19" s="10"/>
      <c r="AX19" s="20">
        <f t="shared" si="7"/>
        <v>0</v>
      </c>
      <c r="AY19" s="22">
        <v>12</v>
      </c>
      <c r="AZ19" s="10">
        <v>5</v>
      </c>
      <c r="BA19" s="10" t="s">
        <v>80</v>
      </c>
      <c r="BB19" s="20">
        <v>121.9561</v>
      </c>
      <c r="BC19" s="17">
        <f t="shared" si="2"/>
        <v>48</v>
      </c>
      <c r="BD19" s="11">
        <f t="shared" si="3"/>
        <v>121.9561</v>
      </c>
      <c r="BE19" s="10"/>
      <c r="BF19" s="18"/>
    </row>
    <row r="20" spans="1:58" s="36" customFormat="1" ht="15">
      <c r="A20" s="27" t="s">
        <v>44</v>
      </c>
      <c r="B20" s="28" t="s">
        <v>45</v>
      </c>
      <c r="C20" s="29">
        <v>7</v>
      </c>
      <c r="D20" s="30"/>
      <c r="E20" s="30"/>
      <c r="F20" s="31">
        <v>48.2245</v>
      </c>
      <c r="G20" s="31">
        <v>7</v>
      </c>
      <c r="H20" s="30"/>
      <c r="I20" s="30"/>
      <c r="J20" s="31">
        <v>76.2649</v>
      </c>
      <c r="K20" s="31"/>
      <c r="L20" s="30"/>
      <c r="M20" s="30"/>
      <c r="N20" s="31"/>
      <c r="O20" s="31">
        <f t="shared" si="0"/>
        <v>14</v>
      </c>
      <c r="P20" s="32"/>
      <c r="Q20" s="30"/>
      <c r="R20" s="33">
        <f t="shared" si="1"/>
        <v>124.48939999999999</v>
      </c>
      <c r="S20" s="29">
        <v>7</v>
      </c>
      <c r="T20" s="30"/>
      <c r="U20" s="30"/>
      <c r="V20" s="31">
        <v>43.8266</v>
      </c>
      <c r="W20" s="31">
        <v>5</v>
      </c>
      <c r="X20" s="30"/>
      <c r="Y20" s="30"/>
      <c r="Z20" s="31">
        <v>50.7866</v>
      </c>
      <c r="AA20" s="31"/>
      <c r="AB20" s="30"/>
      <c r="AC20" s="30"/>
      <c r="AD20" s="31"/>
      <c r="AE20" s="31">
        <f t="shared" si="4"/>
        <v>12</v>
      </c>
      <c r="AF20" s="30"/>
      <c r="AG20" s="30"/>
      <c r="AH20" s="34">
        <f t="shared" si="5"/>
        <v>94.6132</v>
      </c>
      <c r="AI20" s="29">
        <v>8</v>
      </c>
      <c r="AJ20" s="30"/>
      <c r="AK20" s="30"/>
      <c r="AL20" s="31">
        <v>57.6894</v>
      </c>
      <c r="AM20" s="31">
        <v>8</v>
      </c>
      <c r="AN20" s="30">
        <v>9</v>
      </c>
      <c r="AO20" s="30"/>
      <c r="AP20" s="31">
        <v>67.5015</v>
      </c>
      <c r="AQ20" s="31"/>
      <c r="AR20" s="30"/>
      <c r="AS20" s="30"/>
      <c r="AT20" s="31"/>
      <c r="AU20" s="31">
        <f t="shared" si="6"/>
        <v>16</v>
      </c>
      <c r="AV20" s="30"/>
      <c r="AW20" s="30"/>
      <c r="AX20" s="33">
        <f t="shared" si="7"/>
        <v>125.1909</v>
      </c>
      <c r="AY20" s="35">
        <v>9</v>
      </c>
      <c r="AZ20" s="30"/>
      <c r="BA20" s="30"/>
      <c r="BB20" s="33">
        <v>99.6108</v>
      </c>
      <c r="BC20" s="37">
        <f t="shared" si="2"/>
        <v>100</v>
      </c>
      <c r="BD20" s="38">
        <f t="shared" si="3"/>
        <v>443.9043</v>
      </c>
      <c r="BE20" s="30" t="s">
        <v>86</v>
      </c>
      <c r="BF20" s="39">
        <v>7</v>
      </c>
    </row>
    <row r="21" spans="1:58" s="36" customFormat="1" ht="15">
      <c r="A21" s="25" t="s">
        <v>46</v>
      </c>
      <c r="B21" s="26" t="s">
        <v>47</v>
      </c>
      <c r="C21" s="19">
        <v>14</v>
      </c>
      <c r="D21" s="10">
        <v>8</v>
      </c>
      <c r="E21" s="10" t="s">
        <v>82</v>
      </c>
      <c r="F21" s="9">
        <v>98.8789</v>
      </c>
      <c r="G21" s="9">
        <v>11</v>
      </c>
      <c r="H21" s="10">
        <v>7</v>
      </c>
      <c r="I21" s="10" t="s">
        <v>81</v>
      </c>
      <c r="J21" s="9">
        <v>107.1814</v>
      </c>
      <c r="K21" s="9">
        <v>14</v>
      </c>
      <c r="L21" s="10">
        <v>4</v>
      </c>
      <c r="M21" s="10" t="s">
        <v>81</v>
      </c>
      <c r="N21" s="9">
        <v>103.0891</v>
      </c>
      <c r="O21" s="9">
        <f t="shared" si="0"/>
        <v>39</v>
      </c>
      <c r="P21" s="21">
        <v>5</v>
      </c>
      <c r="Q21" s="10" t="s">
        <v>81</v>
      </c>
      <c r="R21" s="20">
        <f t="shared" si="1"/>
        <v>309.1494</v>
      </c>
      <c r="S21" s="19">
        <v>10</v>
      </c>
      <c r="T21" s="10">
        <v>8</v>
      </c>
      <c r="U21" s="10"/>
      <c r="V21" s="9">
        <v>69.3153</v>
      </c>
      <c r="W21" s="9">
        <v>8</v>
      </c>
      <c r="X21" s="10">
        <v>10</v>
      </c>
      <c r="Y21" s="10"/>
      <c r="Z21" s="9">
        <v>91.1134</v>
      </c>
      <c r="AA21" s="9">
        <v>5</v>
      </c>
      <c r="AB21" s="10">
        <v>4</v>
      </c>
      <c r="AC21" s="10" t="s">
        <v>86</v>
      </c>
      <c r="AD21" s="9">
        <v>32.4401</v>
      </c>
      <c r="AE21" s="9">
        <f t="shared" si="4"/>
        <v>23</v>
      </c>
      <c r="AF21" s="10">
        <v>6</v>
      </c>
      <c r="AG21" s="10" t="s">
        <v>87</v>
      </c>
      <c r="AH21" s="12">
        <f t="shared" si="5"/>
        <v>192.8688</v>
      </c>
      <c r="AI21" s="19">
        <v>12</v>
      </c>
      <c r="AJ21" s="10">
        <v>2</v>
      </c>
      <c r="AK21" s="10" t="s">
        <v>84</v>
      </c>
      <c r="AL21" s="9">
        <v>56.2164</v>
      </c>
      <c r="AM21" s="9">
        <v>7</v>
      </c>
      <c r="AN21" s="10"/>
      <c r="AO21" s="10"/>
      <c r="AP21" s="9">
        <v>44.1259</v>
      </c>
      <c r="AQ21" s="9">
        <v>4</v>
      </c>
      <c r="AR21" s="10">
        <v>4</v>
      </c>
      <c r="AS21" s="10" t="s">
        <v>86</v>
      </c>
      <c r="AT21" s="9">
        <v>23.9652</v>
      </c>
      <c r="AU21" s="9">
        <f t="shared" si="6"/>
        <v>23</v>
      </c>
      <c r="AV21" s="10">
        <v>3</v>
      </c>
      <c r="AW21" s="10" t="s">
        <v>85</v>
      </c>
      <c r="AX21" s="20">
        <f t="shared" si="7"/>
        <v>124.30749999999999</v>
      </c>
      <c r="AY21" s="22">
        <v>12</v>
      </c>
      <c r="AZ21" s="10">
        <v>4</v>
      </c>
      <c r="BA21" s="10" t="s">
        <v>86</v>
      </c>
      <c r="BB21" s="20">
        <v>113.3913</v>
      </c>
      <c r="BC21" s="17">
        <f t="shared" si="2"/>
        <v>167.5</v>
      </c>
      <c r="BD21" s="11">
        <f t="shared" si="3"/>
        <v>739.717</v>
      </c>
      <c r="BE21" s="10" t="s">
        <v>81</v>
      </c>
      <c r="BF21" s="18">
        <v>2</v>
      </c>
    </row>
    <row r="22" spans="1:58" s="36" customFormat="1" ht="15">
      <c r="A22" s="27" t="s">
        <v>48</v>
      </c>
      <c r="B22" s="28" t="s">
        <v>49</v>
      </c>
      <c r="C22" s="29"/>
      <c r="D22" s="30"/>
      <c r="E22" s="30"/>
      <c r="F22" s="31"/>
      <c r="G22" s="31"/>
      <c r="H22" s="30"/>
      <c r="I22" s="30"/>
      <c r="J22" s="31"/>
      <c r="K22" s="31"/>
      <c r="L22" s="30"/>
      <c r="M22" s="30"/>
      <c r="N22" s="31"/>
      <c r="O22" s="31">
        <f t="shared" si="0"/>
        <v>0</v>
      </c>
      <c r="P22" s="32"/>
      <c r="Q22" s="30"/>
      <c r="R22" s="33">
        <f t="shared" si="1"/>
        <v>0</v>
      </c>
      <c r="S22" s="29"/>
      <c r="T22" s="30"/>
      <c r="U22" s="30"/>
      <c r="V22" s="31"/>
      <c r="W22" s="31"/>
      <c r="X22" s="30"/>
      <c r="Y22" s="30"/>
      <c r="Z22" s="31"/>
      <c r="AA22" s="31"/>
      <c r="AB22" s="30"/>
      <c r="AC22" s="30"/>
      <c r="AD22" s="31"/>
      <c r="AE22" s="31">
        <f t="shared" si="4"/>
        <v>0</v>
      </c>
      <c r="AF22" s="30"/>
      <c r="AG22" s="30"/>
      <c r="AH22" s="34">
        <f t="shared" si="5"/>
        <v>0</v>
      </c>
      <c r="AI22" s="29"/>
      <c r="AJ22" s="30"/>
      <c r="AK22" s="30"/>
      <c r="AL22" s="31"/>
      <c r="AM22" s="31"/>
      <c r="AN22" s="30"/>
      <c r="AO22" s="30"/>
      <c r="AP22" s="31"/>
      <c r="AQ22" s="31"/>
      <c r="AR22" s="30"/>
      <c r="AS22" s="30"/>
      <c r="AT22" s="31"/>
      <c r="AU22" s="31">
        <f t="shared" si="6"/>
        <v>0</v>
      </c>
      <c r="AV22" s="30"/>
      <c r="AW22" s="30"/>
      <c r="AX22" s="33">
        <f t="shared" si="7"/>
        <v>0</v>
      </c>
      <c r="AY22" s="35">
        <v>12</v>
      </c>
      <c r="AZ22" s="30">
        <v>3</v>
      </c>
      <c r="BA22" s="30" t="s">
        <v>85</v>
      </c>
      <c r="BB22" s="33">
        <v>109.9961</v>
      </c>
      <c r="BC22" s="37">
        <f t="shared" si="2"/>
        <v>48</v>
      </c>
      <c r="BD22" s="38">
        <f t="shared" si="3"/>
        <v>109.9961</v>
      </c>
      <c r="BE22" s="30"/>
      <c r="BF22" s="39"/>
    </row>
    <row r="23" spans="1:58" s="36" customFormat="1" ht="15">
      <c r="A23" s="27" t="s">
        <v>50</v>
      </c>
      <c r="B23" s="28" t="s">
        <v>51</v>
      </c>
      <c r="C23" s="29"/>
      <c r="D23" s="30"/>
      <c r="E23" s="30"/>
      <c r="F23" s="31"/>
      <c r="G23" s="31"/>
      <c r="H23" s="30"/>
      <c r="I23" s="30"/>
      <c r="J23" s="31"/>
      <c r="K23" s="31"/>
      <c r="L23" s="30"/>
      <c r="M23" s="30"/>
      <c r="N23" s="31"/>
      <c r="O23" s="31">
        <f t="shared" si="0"/>
        <v>0</v>
      </c>
      <c r="P23" s="32"/>
      <c r="Q23" s="30"/>
      <c r="R23" s="33">
        <f t="shared" si="1"/>
        <v>0</v>
      </c>
      <c r="S23" s="29"/>
      <c r="T23" s="30"/>
      <c r="U23" s="30"/>
      <c r="V23" s="31"/>
      <c r="W23" s="31"/>
      <c r="X23" s="30"/>
      <c r="Y23" s="30"/>
      <c r="Z23" s="31"/>
      <c r="AA23" s="31"/>
      <c r="AB23" s="30"/>
      <c r="AC23" s="30"/>
      <c r="AD23" s="31"/>
      <c r="AE23" s="31">
        <f t="shared" si="4"/>
        <v>0</v>
      </c>
      <c r="AF23" s="30"/>
      <c r="AG23" s="30"/>
      <c r="AH23" s="34">
        <f t="shared" si="5"/>
        <v>0</v>
      </c>
      <c r="AI23" s="29"/>
      <c r="AJ23" s="30"/>
      <c r="AK23" s="30"/>
      <c r="AL23" s="31"/>
      <c r="AM23" s="31"/>
      <c r="AN23" s="30"/>
      <c r="AO23" s="30"/>
      <c r="AP23" s="31"/>
      <c r="AQ23" s="31"/>
      <c r="AR23" s="30"/>
      <c r="AS23" s="30"/>
      <c r="AT23" s="31"/>
      <c r="AU23" s="31">
        <f t="shared" si="6"/>
        <v>0</v>
      </c>
      <c r="AV23" s="30"/>
      <c r="AW23" s="30"/>
      <c r="AX23" s="33">
        <f t="shared" si="7"/>
        <v>0</v>
      </c>
      <c r="AY23" s="35">
        <v>12</v>
      </c>
      <c r="AZ23" s="30">
        <v>1</v>
      </c>
      <c r="BA23" s="30" t="s">
        <v>83</v>
      </c>
      <c r="BB23" s="33">
        <v>77.072</v>
      </c>
      <c r="BC23" s="37">
        <f t="shared" si="2"/>
        <v>48</v>
      </c>
      <c r="BD23" s="38">
        <f t="shared" si="3"/>
        <v>77.072</v>
      </c>
      <c r="BE23" s="30"/>
      <c r="BF23" s="39"/>
    </row>
    <row r="24" spans="1:58" s="36" customFormat="1" ht="15">
      <c r="A24" s="27" t="s">
        <v>52</v>
      </c>
      <c r="B24" s="28" t="s">
        <v>53</v>
      </c>
      <c r="C24" s="29">
        <v>3</v>
      </c>
      <c r="D24" s="30"/>
      <c r="E24" s="30"/>
      <c r="F24" s="31">
        <v>44.8878</v>
      </c>
      <c r="G24" s="31">
        <v>2</v>
      </c>
      <c r="H24" s="30"/>
      <c r="I24" s="30"/>
      <c r="J24" s="31">
        <v>42.9302</v>
      </c>
      <c r="K24" s="31">
        <v>1</v>
      </c>
      <c r="L24" s="30"/>
      <c r="M24" s="30"/>
      <c r="N24" s="31">
        <v>11.4607</v>
      </c>
      <c r="O24" s="31">
        <f t="shared" si="0"/>
        <v>6</v>
      </c>
      <c r="P24" s="32"/>
      <c r="Q24" s="30"/>
      <c r="R24" s="33">
        <f t="shared" si="1"/>
        <v>99.2787</v>
      </c>
      <c r="S24" s="29">
        <v>3</v>
      </c>
      <c r="T24" s="30"/>
      <c r="U24" s="30"/>
      <c r="V24" s="31">
        <v>29.8514</v>
      </c>
      <c r="W24" s="31">
        <v>1</v>
      </c>
      <c r="X24" s="30"/>
      <c r="Y24" s="30"/>
      <c r="Z24" s="31">
        <v>5.8824</v>
      </c>
      <c r="AA24" s="31"/>
      <c r="AB24" s="30"/>
      <c r="AC24" s="30"/>
      <c r="AD24" s="31"/>
      <c r="AE24" s="31">
        <f t="shared" si="4"/>
        <v>4</v>
      </c>
      <c r="AF24" s="30"/>
      <c r="AG24" s="30"/>
      <c r="AH24" s="34">
        <f t="shared" si="5"/>
        <v>35.7338</v>
      </c>
      <c r="AI24" s="29">
        <v>8</v>
      </c>
      <c r="AJ24" s="30"/>
      <c r="AK24" s="30"/>
      <c r="AL24" s="31">
        <v>67.501</v>
      </c>
      <c r="AM24" s="31">
        <v>4</v>
      </c>
      <c r="AN24" s="30"/>
      <c r="AO24" s="30"/>
      <c r="AP24" s="31">
        <v>41.9406</v>
      </c>
      <c r="AQ24" s="31">
        <v>1</v>
      </c>
      <c r="AR24" s="30"/>
      <c r="AS24" s="30"/>
      <c r="AT24" s="31">
        <v>10.0529</v>
      </c>
      <c r="AU24" s="31">
        <f t="shared" si="6"/>
        <v>13</v>
      </c>
      <c r="AV24" s="30"/>
      <c r="AW24" s="30"/>
      <c r="AX24" s="33">
        <f t="shared" si="7"/>
        <v>119.4945</v>
      </c>
      <c r="AY24" s="35">
        <v>7</v>
      </c>
      <c r="AZ24" s="30"/>
      <c r="BA24" s="30"/>
      <c r="BB24" s="33">
        <v>50.8147</v>
      </c>
      <c r="BC24" s="37">
        <f t="shared" si="2"/>
        <v>66</v>
      </c>
      <c r="BD24" s="38">
        <f t="shared" si="3"/>
        <v>305.3217</v>
      </c>
      <c r="BE24" s="30"/>
      <c r="BF24" s="39"/>
    </row>
    <row r="25" spans="1:58" s="36" customFormat="1" ht="15">
      <c r="A25" s="25" t="s">
        <v>54</v>
      </c>
      <c r="B25" s="26" t="s">
        <v>55</v>
      </c>
      <c r="C25" s="19">
        <v>16</v>
      </c>
      <c r="D25" s="10">
        <v>1</v>
      </c>
      <c r="E25" s="10" t="s">
        <v>80</v>
      </c>
      <c r="F25" s="9">
        <v>83.9644</v>
      </c>
      <c r="G25" s="9">
        <v>16</v>
      </c>
      <c r="H25" s="10">
        <v>1</v>
      </c>
      <c r="I25" s="10" t="s">
        <v>80</v>
      </c>
      <c r="J25" s="9">
        <v>79.2879</v>
      </c>
      <c r="K25" s="9">
        <v>8</v>
      </c>
      <c r="L25" s="10"/>
      <c r="M25" s="10" t="s">
        <v>82</v>
      </c>
      <c r="N25" s="9">
        <v>82.3494</v>
      </c>
      <c r="O25" s="9">
        <f t="shared" si="0"/>
        <v>40</v>
      </c>
      <c r="P25" s="21">
        <v>4</v>
      </c>
      <c r="Q25" s="10" t="s">
        <v>80</v>
      </c>
      <c r="R25" s="20">
        <f t="shared" si="1"/>
        <v>245.6017</v>
      </c>
      <c r="S25" s="1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>
        <f t="shared" si="4"/>
        <v>0</v>
      </c>
      <c r="AF25" s="10"/>
      <c r="AG25" s="10"/>
      <c r="AH25" s="12">
        <f t="shared" si="5"/>
        <v>0</v>
      </c>
      <c r="AI25" s="19">
        <v>7</v>
      </c>
      <c r="AJ25" s="10"/>
      <c r="AK25" s="10" t="s">
        <v>88</v>
      </c>
      <c r="AL25" s="9">
        <v>42.0703</v>
      </c>
      <c r="AM25" s="9"/>
      <c r="AN25" s="10"/>
      <c r="AO25" s="10"/>
      <c r="AP25" s="9"/>
      <c r="AQ25" s="9">
        <v>4</v>
      </c>
      <c r="AR25" s="10">
        <v>9</v>
      </c>
      <c r="AS25" s="10" t="s">
        <v>80</v>
      </c>
      <c r="AT25" s="9">
        <v>34.0337</v>
      </c>
      <c r="AU25" s="9">
        <f t="shared" si="6"/>
        <v>11</v>
      </c>
      <c r="AV25" s="10"/>
      <c r="AW25" s="10" t="s">
        <v>88</v>
      </c>
      <c r="AX25" s="20">
        <f t="shared" si="7"/>
        <v>76.10400000000001</v>
      </c>
      <c r="AY25" s="22"/>
      <c r="AZ25" s="10"/>
      <c r="BA25" s="10"/>
      <c r="BB25" s="20"/>
      <c r="BC25" s="17">
        <f t="shared" si="2"/>
        <v>62</v>
      </c>
      <c r="BD25" s="11">
        <f t="shared" si="3"/>
        <v>321.7057</v>
      </c>
      <c r="BE25" s="10" t="s">
        <v>89</v>
      </c>
      <c r="BF25" s="18"/>
    </row>
    <row r="26" spans="1:58" s="36" customFormat="1" ht="15">
      <c r="A26" s="25" t="s">
        <v>56</v>
      </c>
      <c r="B26" s="26" t="s">
        <v>39</v>
      </c>
      <c r="C26" s="19">
        <v>16</v>
      </c>
      <c r="D26" s="10">
        <v>2</v>
      </c>
      <c r="E26" s="10" t="s">
        <v>81</v>
      </c>
      <c r="F26" s="9">
        <v>139.7612</v>
      </c>
      <c r="G26" s="9">
        <v>10</v>
      </c>
      <c r="H26" s="10"/>
      <c r="I26" s="10"/>
      <c r="J26" s="9">
        <v>92.3969</v>
      </c>
      <c r="K26" s="9">
        <v>5</v>
      </c>
      <c r="L26" s="10"/>
      <c r="M26" s="10"/>
      <c r="N26" s="9">
        <v>51.0868</v>
      </c>
      <c r="O26" s="9">
        <f t="shared" si="0"/>
        <v>31</v>
      </c>
      <c r="P26" s="21"/>
      <c r="Q26" s="10" t="s">
        <v>88</v>
      </c>
      <c r="R26" s="20">
        <f t="shared" si="1"/>
        <v>283.2449</v>
      </c>
      <c r="S26" s="19">
        <v>10</v>
      </c>
      <c r="T26" s="10">
        <v>7</v>
      </c>
      <c r="U26" s="10" t="s">
        <v>81</v>
      </c>
      <c r="V26" s="9">
        <v>69.0562</v>
      </c>
      <c r="W26" s="9"/>
      <c r="X26" s="10"/>
      <c r="Y26" s="10"/>
      <c r="Z26" s="9"/>
      <c r="AA26" s="9"/>
      <c r="AB26" s="10"/>
      <c r="AC26" s="10"/>
      <c r="AD26" s="9"/>
      <c r="AE26" s="9">
        <f t="shared" si="4"/>
        <v>10</v>
      </c>
      <c r="AF26" s="10"/>
      <c r="AG26" s="10" t="s">
        <v>88</v>
      </c>
      <c r="AH26" s="12">
        <f t="shared" si="5"/>
        <v>69.0562</v>
      </c>
      <c r="AI26" s="1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9"/>
      <c r="AU26" s="9">
        <f t="shared" si="6"/>
        <v>0</v>
      </c>
      <c r="AV26" s="10"/>
      <c r="AW26" s="10"/>
      <c r="AX26" s="20">
        <f t="shared" si="7"/>
        <v>0</v>
      </c>
      <c r="AY26" s="22"/>
      <c r="AZ26" s="10"/>
      <c r="BA26" s="10"/>
      <c r="BB26" s="20"/>
      <c r="BC26" s="17">
        <f t="shared" si="2"/>
        <v>46</v>
      </c>
      <c r="BD26" s="11">
        <f t="shared" si="3"/>
        <v>352.30109999999996</v>
      </c>
      <c r="BE26" s="10" t="s">
        <v>92</v>
      </c>
      <c r="BF26" s="18"/>
    </row>
    <row r="27" spans="1:58" s="36" customFormat="1" ht="15">
      <c r="A27" s="27" t="s">
        <v>57</v>
      </c>
      <c r="B27" s="28"/>
      <c r="C27" s="29">
        <v>16</v>
      </c>
      <c r="D27" s="30">
        <v>3</v>
      </c>
      <c r="E27" s="30" t="s">
        <v>83</v>
      </c>
      <c r="F27" s="31">
        <v>146.6719</v>
      </c>
      <c r="G27" s="31">
        <v>11</v>
      </c>
      <c r="H27" s="30">
        <v>9</v>
      </c>
      <c r="I27" s="30"/>
      <c r="J27" s="31">
        <v>137.9476</v>
      </c>
      <c r="K27" s="31"/>
      <c r="L27" s="30"/>
      <c r="M27" s="30"/>
      <c r="N27" s="31"/>
      <c r="O27" s="31">
        <f t="shared" si="0"/>
        <v>27</v>
      </c>
      <c r="P27" s="32"/>
      <c r="Q27" s="30"/>
      <c r="R27" s="33">
        <f t="shared" si="1"/>
        <v>284.6195</v>
      </c>
      <c r="S27" s="29"/>
      <c r="T27" s="30"/>
      <c r="U27" s="30"/>
      <c r="V27" s="31"/>
      <c r="W27" s="31"/>
      <c r="X27" s="30"/>
      <c r="Y27" s="30"/>
      <c r="Z27" s="31"/>
      <c r="AA27" s="31"/>
      <c r="AB27" s="30"/>
      <c r="AC27" s="30"/>
      <c r="AD27" s="31"/>
      <c r="AE27" s="31">
        <f t="shared" si="4"/>
        <v>0</v>
      </c>
      <c r="AF27" s="30"/>
      <c r="AG27" s="30"/>
      <c r="AH27" s="34">
        <f t="shared" si="5"/>
        <v>0</v>
      </c>
      <c r="AI27" s="29"/>
      <c r="AJ27" s="30"/>
      <c r="AK27" s="30"/>
      <c r="AL27" s="31"/>
      <c r="AM27" s="31"/>
      <c r="AN27" s="30"/>
      <c r="AO27" s="30"/>
      <c r="AP27" s="31"/>
      <c r="AQ27" s="31"/>
      <c r="AR27" s="30"/>
      <c r="AS27" s="30"/>
      <c r="AT27" s="31"/>
      <c r="AU27" s="31">
        <f t="shared" si="6"/>
        <v>0</v>
      </c>
      <c r="AV27" s="30"/>
      <c r="AW27" s="30"/>
      <c r="AX27" s="33">
        <f t="shared" si="7"/>
        <v>0</v>
      </c>
      <c r="AY27" s="35"/>
      <c r="AZ27" s="30"/>
      <c r="BA27" s="30"/>
      <c r="BB27" s="33"/>
      <c r="BC27" s="37">
        <f t="shared" si="2"/>
        <v>27</v>
      </c>
      <c r="BD27" s="38">
        <f t="shared" si="3"/>
        <v>284.6195</v>
      </c>
      <c r="BE27" s="30"/>
      <c r="BF27" s="39"/>
    </row>
    <row r="28" spans="1:58" s="36" customFormat="1" ht="15">
      <c r="A28" s="27" t="s">
        <v>58</v>
      </c>
      <c r="B28" s="28" t="s">
        <v>59</v>
      </c>
      <c r="C28" s="29">
        <v>15</v>
      </c>
      <c r="D28" s="30">
        <v>6</v>
      </c>
      <c r="E28" s="30"/>
      <c r="F28" s="31">
        <v>147.1493</v>
      </c>
      <c r="G28" s="31">
        <v>7</v>
      </c>
      <c r="H28" s="30"/>
      <c r="I28" s="30"/>
      <c r="J28" s="31">
        <v>42.3036</v>
      </c>
      <c r="K28" s="31">
        <v>9</v>
      </c>
      <c r="L28" s="30">
        <v>7</v>
      </c>
      <c r="M28" s="30"/>
      <c r="N28" s="31">
        <v>132.0239</v>
      </c>
      <c r="O28" s="31">
        <f t="shared" si="0"/>
        <v>31</v>
      </c>
      <c r="P28" s="32"/>
      <c r="Q28" s="30"/>
      <c r="R28" s="33">
        <f t="shared" si="1"/>
        <v>321.4768</v>
      </c>
      <c r="S28" s="29">
        <v>11</v>
      </c>
      <c r="T28" s="30">
        <v>4</v>
      </c>
      <c r="U28" s="30" t="s">
        <v>86</v>
      </c>
      <c r="V28" s="31">
        <v>81.5601</v>
      </c>
      <c r="W28" s="31">
        <v>6</v>
      </c>
      <c r="X28" s="30"/>
      <c r="Y28" s="30"/>
      <c r="Z28" s="31">
        <v>116.3834</v>
      </c>
      <c r="AA28" s="31"/>
      <c r="AB28" s="30"/>
      <c r="AC28" s="30"/>
      <c r="AD28" s="31"/>
      <c r="AE28" s="31">
        <f t="shared" si="4"/>
        <v>17</v>
      </c>
      <c r="AF28" s="30">
        <v>10</v>
      </c>
      <c r="AG28" s="30"/>
      <c r="AH28" s="34">
        <f t="shared" si="5"/>
        <v>197.9435</v>
      </c>
      <c r="AI28" s="29"/>
      <c r="AJ28" s="30"/>
      <c r="AK28" s="30"/>
      <c r="AL28" s="31"/>
      <c r="AM28" s="31"/>
      <c r="AN28" s="30"/>
      <c r="AO28" s="30"/>
      <c r="AP28" s="31"/>
      <c r="AQ28" s="31"/>
      <c r="AR28" s="30"/>
      <c r="AS28" s="30"/>
      <c r="AT28" s="31"/>
      <c r="AU28" s="31">
        <f t="shared" si="6"/>
        <v>0</v>
      </c>
      <c r="AV28" s="30"/>
      <c r="AW28" s="30"/>
      <c r="AX28" s="33">
        <f t="shared" si="7"/>
        <v>0</v>
      </c>
      <c r="AY28" s="35"/>
      <c r="AZ28" s="30"/>
      <c r="BA28" s="30"/>
      <c r="BB28" s="33"/>
      <c r="BC28" s="37">
        <f t="shared" si="2"/>
        <v>56.5</v>
      </c>
      <c r="BD28" s="38">
        <f t="shared" si="3"/>
        <v>519.4203</v>
      </c>
      <c r="BE28" s="30"/>
      <c r="BF28" s="39"/>
    </row>
    <row r="29" spans="1:58" s="36" customFormat="1" ht="15">
      <c r="A29" s="27" t="s">
        <v>60</v>
      </c>
      <c r="B29" s="28" t="s">
        <v>61</v>
      </c>
      <c r="C29" s="29">
        <v>15</v>
      </c>
      <c r="D29" s="30">
        <v>7</v>
      </c>
      <c r="E29" s="30"/>
      <c r="F29" s="31">
        <v>168.0681</v>
      </c>
      <c r="G29" s="31">
        <v>16</v>
      </c>
      <c r="H29" s="30">
        <v>2</v>
      </c>
      <c r="I29" s="30" t="s">
        <v>83</v>
      </c>
      <c r="J29" s="31">
        <v>104.459</v>
      </c>
      <c r="K29" s="31"/>
      <c r="L29" s="30"/>
      <c r="M29" s="30"/>
      <c r="N29" s="31"/>
      <c r="O29" s="31">
        <f t="shared" si="0"/>
        <v>31</v>
      </c>
      <c r="P29" s="32">
        <v>10</v>
      </c>
      <c r="Q29" s="30"/>
      <c r="R29" s="33">
        <f t="shared" si="1"/>
        <v>272.5271</v>
      </c>
      <c r="S29" s="29"/>
      <c r="T29" s="30"/>
      <c r="U29" s="30"/>
      <c r="V29" s="31"/>
      <c r="W29" s="31"/>
      <c r="X29" s="30"/>
      <c r="Y29" s="30"/>
      <c r="Z29" s="31"/>
      <c r="AA29" s="31"/>
      <c r="AB29" s="30"/>
      <c r="AC29" s="30"/>
      <c r="AD29" s="31"/>
      <c r="AE29" s="31">
        <f t="shared" si="4"/>
        <v>0</v>
      </c>
      <c r="AF29" s="30"/>
      <c r="AG29" s="30"/>
      <c r="AH29" s="34">
        <f t="shared" si="5"/>
        <v>0</v>
      </c>
      <c r="AI29" s="51"/>
      <c r="AJ29" s="52"/>
      <c r="AK29" s="52"/>
      <c r="AL29" s="53"/>
      <c r="AM29" s="53"/>
      <c r="AN29" s="52"/>
      <c r="AO29" s="52"/>
      <c r="AP29" s="53"/>
      <c r="AQ29" s="53"/>
      <c r="AR29" s="52"/>
      <c r="AS29" s="52"/>
      <c r="AT29" s="53"/>
      <c r="AU29" s="53">
        <f t="shared" si="6"/>
        <v>0</v>
      </c>
      <c r="AV29" s="52"/>
      <c r="AW29" s="52"/>
      <c r="AX29" s="54">
        <f t="shared" si="7"/>
        <v>0</v>
      </c>
      <c r="AY29" s="35"/>
      <c r="AZ29" s="30"/>
      <c r="BA29" s="30"/>
      <c r="BB29" s="33"/>
      <c r="BC29" s="37">
        <f t="shared" si="2"/>
        <v>31</v>
      </c>
      <c r="BD29" s="38">
        <f t="shared" si="3"/>
        <v>272.5271</v>
      </c>
      <c r="BE29" s="30"/>
      <c r="BF29" s="39"/>
    </row>
    <row r="30" spans="1:58" s="36" customFormat="1" ht="15">
      <c r="A30" s="27" t="s">
        <v>62</v>
      </c>
      <c r="B30" s="28" t="s">
        <v>26</v>
      </c>
      <c r="C30" s="29">
        <v>14</v>
      </c>
      <c r="D30" s="30">
        <v>9</v>
      </c>
      <c r="E30" s="30"/>
      <c r="F30" s="31">
        <v>116.2038</v>
      </c>
      <c r="G30" s="31">
        <v>11</v>
      </c>
      <c r="H30" s="30">
        <v>8</v>
      </c>
      <c r="I30" s="30"/>
      <c r="J30" s="31">
        <v>114.7012</v>
      </c>
      <c r="K30" s="31">
        <v>16</v>
      </c>
      <c r="L30" s="30">
        <v>1</v>
      </c>
      <c r="M30" s="30" t="s">
        <v>83</v>
      </c>
      <c r="N30" s="31">
        <v>113.3786</v>
      </c>
      <c r="O30" s="31">
        <f t="shared" si="0"/>
        <v>41</v>
      </c>
      <c r="P30" s="32">
        <v>2</v>
      </c>
      <c r="Q30" s="30" t="s">
        <v>84</v>
      </c>
      <c r="R30" s="33">
        <f t="shared" si="1"/>
        <v>344.2836</v>
      </c>
      <c r="S30" s="29">
        <v>12</v>
      </c>
      <c r="T30" s="30">
        <v>3</v>
      </c>
      <c r="U30" s="30" t="s">
        <v>85</v>
      </c>
      <c r="V30" s="31">
        <v>76.5196</v>
      </c>
      <c r="W30" s="31">
        <v>12</v>
      </c>
      <c r="X30" s="30">
        <v>1</v>
      </c>
      <c r="Y30" s="30" t="s">
        <v>83</v>
      </c>
      <c r="Z30" s="31">
        <v>23.4285</v>
      </c>
      <c r="AA30" s="31">
        <v>5</v>
      </c>
      <c r="AB30" s="30">
        <v>5</v>
      </c>
      <c r="AC30" s="30" t="s">
        <v>87</v>
      </c>
      <c r="AD30" s="31">
        <v>35.6638</v>
      </c>
      <c r="AE30" s="31">
        <f t="shared" si="4"/>
        <v>29</v>
      </c>
      <c r="AF30" s="30">
        <v>2</v>
      </c>
      <c r="AG30" s="30" t="s">
        <v>84</v>
      </c>
      <c r="AH30" s="34">
        <f t="shared" si="5"/>
        <v>135.6119</v>
      </c>
      <c r="AI30" s="55"/>
      <c r="AJ30" s="56"/>
      <c r="AK30" s="56"/>
      <c r="AL30" s="57"/>
      <c r="AM30" s="57"/>
      <c r="AN30" s="56"/>
      <c r="AO30" s="56"/>
      <c r="AP30" s="57"/>
      <c r="AQ30" s="57"/>
      <c r="AR30" s="56"/>
      <c r="AS30" s="56"/>
      <c r="AT30" s="57"/>
      <c r="AU30" s="57">
        <f t="shared" si="6"/>
        <v>0</v>
      </c>
      <c r="AV30" s="56"/>
      <c r="AW30" s="56"/>
      <c r="AX30" s="58">
        <f t="shared" si="7"/>
        <v>0</v>
      </c>
      <c r="AY30" s="35"/>
      <c r="AZ30" s="30"/>
      <c r="BA30" s="30"/>
      <c r="BB30" s="33"/>
      <c r="BC30" s="37">
        <f t="shared" si="2"/>
        <v>84.5</v>
      </c>
      <c r="BD30" s="38">
        <f t="shared" si="3"/>
        <v>479.89549999999997</v>
      </c>
      <c r="BE30" s="30" t="s">
        <v>93</v>
      </c>
      <c r="BF30" s="39">
        <v>10</v>
      </c>
    </row>
    <row r="31" spans="1:58" s="36" customFormat="1" ht="15">
      <c r="A31" s="27" t="s">
        <v>63</v>
      </c>
      <c r="B31" s="28" t="s">
        <v>64</v>
      </c>
      <c r="C31" s="29">
        <v>12</v>
      </c>
      <c r="D31" s="30"/>
      <c r="E31" s="30"/>
      <c r="F31" s="31">
        <v>128.8933</v>
      </c>
      <c r="G31" s="31">
        <v>6</v>
      </c>
      <c r="H31" s="30"/>
      <c r="I31" s="30"/>
      <c r="J31" s="31">
        <v>69.5912</v>
      </c>
      <c r="K31" s="31">
        <v>12</v>
      </c>
      <c r="L31" s="30">
        <v>6</v>
      </c>
      <c r="M31" s="30"/>
      <c r="N31" s="31">
        <v>54.3969</v>
      </c>
      <c r="O31" s="31">
        <f t="shared" si="0"/>
        <v>30</v>
      </c>
      <c r="P31" s="32"/>
      <c r="Q31" s="30"/>
      <c r="R31" s="33">
        <f t="shared" si="1"/>
        <v>252.88140000000004</v>
      </c>
      <c r="S31" s="29">
        <v>12</v>
      </c>
      <c r="T31" s="30">
        <v>2</v>
      </c>
      <c r="U31" s="30" t="s">
        <v>84</v>
      </c>
      <c r="V31" s="31">
        <v>62.0182</v>
      </c>
      <c r="W31" s="31">
        <v>8</v>
      </c>
      <c r="X31" s="30">
        <v>9</v>
      </c>
      <c r="Y31" s="30"/>
      <c r="Z31" s="31">
        <v>59.9613</v>
      </c>
      <c r="AA31" s="31">
        <v>2</v>
      </c>
      <c r="AB31" s="30"/>
      <c r="AC31" s="30"/>
      <c r="AD31" s="31">
        <v>27.6918</v>
      </c>
      <c r="AE31" s="31">
        <f t="shared" si="4"/>
        <v>22</v>
      </c>
      <c r="AF31" s="30">
        <v>7</v>
      </c>
      <c r="AG31" s="30"/>
      <c r="AH31" s="34">
        <f t="shared" si="5"/>
        <v>149.6713</v>
      </c>
      <c r="AI31" s="55"/>
      <c r="AJ31" s="56"/>
      <c r="AK31" s="56"/>
      <c r="AL31" s="57"/>
      <c r="AM31" s="57"/>
      <c r="AN31" s="56"/>
      <c r="AO31" s="56"/>
      <c r="AP31" s="57"/>
      <c r="AQ31" s="57"/>
      <c r="AR31" s="56"/>
      <c r="AS31" s="56"/>
      <c r="AT31" s="57"/>
      <c r="AU31" s="57">
        <f t="shared" si="6"/>
        <v>0</v>
      </c>
      <c r="AV31" s="56"/>
      <c r="AW31" s="56"/>
      <c r="AX31" s="58">
        <f t="shared" si="7"/>
        <v>0</v>
      </c>
      <c r="AY31" s="35"/>
      <c r="AZ31" s="30"/>
      <c r="BA31" s="30"/>
      <c r="BB31" s="33"/>
      <c r="BC31" s="37">
        <f t="shared" si="2"/>
        <v>63</v>
      </c>
      <c r="BD31" s="38">
        <f t="shared" si="3"/>
        <v>402.5527000000001</v>
      </c>
      <c r="BE31" s="30"/>
      <c r="BF31" s="39"/>
    </row>
    <row r="32" spans="1:58" s="36" customFormat="1" ht="15">
      <c r="A32" s="27" t="s">
        <v>65</v>
      </c>
      <c r="B32" s="28" t="s">
        <v>66</v>
      </c>
      <c r="C32" s="29">
        <v>12</v>
      </c>
      <c r="D32" s="30"/>
      <c r="E32" s="30"/>
      <c r="F32" s="31">
        <v>142.2978</v>
      </c>
      <c r="G32" s="31">
        <v>16</v>
      </c>
      <c r="H32" s="30">
        <v>3</v>
      </c>
      <c r="I32" s="30" t="s">
        <v>84</v>
      </c>
      <c r="J32" s="31">
        <v>217.8078</v>
      </c>
      <c r="K32" s="31">
        <v>13</v>
      </c>
      <c r="L32" s="30">
        <v>5</v>
      </c>
      <c r="M32" s="30" t="s">
        <v>85</v>
      </c>
      <c r="N32" s="31">
        <v>114.3145</v>
      </c>
      <c r="O32" s="31">
        <f t="shared" si="0"/>
        <v>41</v>
      </c>
      <c r="P32" s="32">
        <v>3</v>
      </c>
      <c r="Q32" s="30" t="s">
        <v>85</v>
      </c>
      <c r="R32" s="33">
        <f t="shared" si="1"/>
        <v>474.4201</v>
      </c>
      <c r="S32" s="29"/>
      <c r="T32" s="30"/>
      <c r="U32" s="30"/>
      <c r="V32" s="31"/>
      <c r="W32" s="31"/>
      <c r="X32" s="30"/>
      <c r="Y32" s="30"/>
      <c r="Z32" s="31"/>
      <c r="AA32" s="31"/>
      <c r="AB32" s="30"/>
      <c r="AC32" s="30"/>
      <c r="AD32" s="31"/>
      <c r="AE32" s="31">
        <f t="shared" si="4"/>
        <v>0</v>
      </c>
      <c r="AF32" s="30"/>
      <c r="AG32" s="30"/>
      <c r="AH32" s="34">
        <f t="shared" si="5"/>
        <v>0</v>
      </c>
      <c r="AI32" s="59"/>
      <c r="AJ32" s="60"/>
      <c r="AK32" s="60"/>
      <c r="AL32" s="61"/>
      <c r="AM32" s="61"/>
      <c r="AN32" s="60"/>
      <c r="AO32" s="60"/>
      <c r="AP32" s="61"/>
      <c r="AQ32" s="61"/>
      <c r="AR32" s="60"/>
      <c r="AS32" s="60"/>
      <c r="AT32" s="61"/>
      <c r="AU32" s="61">
        <f t="shared" si="6"/>
        <v>0</v>
      </c>
      <c r="AV32" s="60"/>
      <c r="AW32" s="60"/>
      <c r="AX32" s="62">
        <f t="shared" si="7"/>
        <v>0</v>
      </c>
      <c r="AY32" s="35"/>
      <c r="AZ32" s="30"/>
      <c r="BA32" s="30"/>
      <c r="BB32" s="33"/>
      <c r="BC32" s="37">
        <f t="shared" si="2"/>
        <v>41</v>
      </c>
      <c r="BD32" s="38">
        <f t="shared" si="3"/>
        <v>474.4201</v>
      </c>
      <c r="BE32" s="30"/>
      <c r="BF32" s="39"/>
    </row>
    <row r="33" spans="1:58" s="36" customFormat="1" ht="15">
      <c r="A33" s="27" t="s">
        <v>67</v>
      </c>
      <c r="B33" s="28" t="s">
        <v>68</v>
      </c>
      <c r="C33" s="29"/>
      <c r="D33" s="30"/>
      <c r="E33" s="30"/>
      <c r="F33" s="31"/>
      <c r="G33" s="31">
        <v>1</v>
      </c>
      <c r="H33" s="30"/>
      <c r="I33" s="30"/>
      <c r="J33" s="31">
        <v>0.8772</v>
      </c>
      <c r="K33" s="31">
        <v>7</v>
      </c>
      <c r="L33" s="30"/>
      <c r="M33" s="30"/>
      <c r="N33" s="31">
        <v>59.4352</v>
      </c>
      <c r="O33" s="31">
        <f t="shared" si="0"/>
        <v>8</v>
      </c>
      <c r="P33" s="32"/>
      <c r="Q33" s="30"/>
      <c r="R33" s="33">
        <f t="shared" si="1"/>
        <v>60.312400000000004</v>
      </c>
      <c r="S33" s="29"/>
      <c r="T33" s="30"/>
      <c r="U33" s="30"/>
      <c r="V33" s="31"/>
      <c r="W33" s="31"/>
      <c r="X33" s="30"/>
      <c r="Y33" s="30"/>
      <c r="Z33" s="31"/>
      <c r="AA33" s="31">
        <v>8</v>
      </c>
      <c r="AB33" s="30">
        <v>3</v>
      </c>
      <c r="AC33" s="30" t="s">
        <v>85</v>
      </c>
      <c r="AD33" s="31">
        <v>67.4405</v>
      </c>
      <c r="AE33" s="31">
        <f t="shared" si="4"/>
        <v>8</v>
      </c>
      <c r="AF33" s="30"/>
      <c r="AG33" s="30"/>
      <c r="AH33" s="34">
        <f t="shared" si="5"/>
        <v>67.4405</v>
      </c>
      <c r="AI33" s="29"/>
      <c r="AJ33" s="30"/>
      <c r="AK33" s="30"/>
      <c r="AL33" s="31"/>
      <c r="AM33" s="31"/>
      <c r="AN33" s="30"/>
      <c r="AO33" s="30"/>
      <c r="AP33" s="31"/>
      <c r="AQ33" s="31"/>
      <c r="AR33" s="30"/>
      <c r="AS33" s="30"/>
      <c r="AT33" s="31"/>
      <c r="AU33" s="31">
        <f t="shared" si="6"/>
        <v>0</v>
      </c>
      <c r="AV33" s="30"/>
      <c r="AW33" s="30"/>
      <c r="AX33" s="33">
        <f t="shared" si="7"/>
        <v>0</v>
      </c>
      <c r="AY33" s="35"/>
      <c r="AZ33" s="30"/>
      <c r="BA33" s="30"/>
      <c r="BB33" s="33"/>
      <c r="BC33" s="37">
        <f t="shared" si="2"/>
        <v>20</v>
      </c>
      <c r="BD33" s="38">
        <f t="shared" si="3"/>
        <v>127.75290000000001</v>
      </c>
      <c r="BE33" s="30"/>
      <c r="BF33" s="39"/>
    </row>
    <row r="34" spans="1:58" s="36" customFormat="1" ht="15">
      <c r="A34" s="27" t="s">
        <v>70</v>
      </c>
      <c r="B34" s="28" t="s">
        <v>71</v>
      </c>
      <c r="C34" s="29"/>
      <c r="D34" s="30"/>
      <c r="E34" s="30"/>
      <c r="F34" s="31"/>
      <c r="G34" s="31"/>
      <c r="H34" s="30"/>
      <c r="I34" s="30"/>
      <c r="J34" s="31"/>
      <c r="K34" s="31"/>
      <c r="L34" s="30"/>
      <c r="M34" s="30"/>
      <c r="N34" s="31"/>
      <c r="O34" s="31">
        <f t="shared" si="0"/>
        <v>0</v>
      </c>
      <c r="P34" s="32"/>
      <c r="Q34" s="30"/>
      <c r="R34" s="33">
        <f t="shared" si="1"/>
        <v>0</v>
      </c>
      <c r="S34" s="29">
        <v>12</v>
      </c>
      <c r="T34" s="30">
        <v>1</v>
      </c>
      <c r="U34" s="30" t="s">
        <v>83</v>
      </c>
      <c r="V34" s="31">
        <v>59.9869</v>
      </c>
      <c r="W34" s="31">
        <v>10</v>
      </c>
      <c r="X34" s="30">
        <v>4</v>
      </c>
      <c r="Y34" s="30" t="s">
        <v>86</v>
      </c>
      <c r="Z34" s="31">
        <v>31.6818</v>
      </c>
      <c r="AA34" s="31"/>
      <c r="AB34" s="30"/>
      <c r="AC34" s="30"/>
      <c r="AD34" s="31"/>
      <c r="AE34" s="31">
        <f t="shared" si="4"/>
        <v>22</v>
      </c>
      <c r="AF34" s="30">
        <v>6</v>
      </c>
      <c r="AG34" s="30"/>
      <c r="AH34" s="34">
        <f t="shared" si="5"/>
        <v>91.6687</v>
      </c>
      <c r="AI34" s="29"/>
      <c r="AJ34" s="30"/>
      <c r="AK34" s="30"/>
      <c r="AL34" s="31"/>
      <c r="AM34" s="31"/>
      <c r="AN34" s="30"/>
      <c r="AO34" s="30"/>
      <c r="AP34" s="31"/>
      <c r="AQ34" s="31"/>
      <c r="AR34" s="30"/>
      <c r="AS34" s="30"/>
      <c r="AT34" s="31"/>
      <c r="AU34" s="31">
        <f t="shared" si="6"/>
        <v>0</v>
      </c>
      <c r="AV34" s="30"/>
      <c r="AW34" s="30"/>
      <c r="AX34" s="33">
        <f t="shared" si="7"/>
        <v>0</v>
      </c>
      <c r="AY34" s="35"/>
      <c r="AZ34" s="30"/>
      <c r="BA34" s="30"/>
      <c r="BB34" s="33"/>
      <c r="BC34" s="37">
        <f t="shared" si="2"/>
        <v>33</v>
      </c>
      <c r="BD34" s="38">
        <f t="shared" si="3"/>
        <v>91.6687</v>
      </c>
      <c r="BE34" s="30"/>
      <c r="BF34" s="39"/>
    </row>
    <row r="35" spans="1:58" s="36" customFormat="1" ht="15">
      <c r="A35" s="25" t="s">
        <v>72</v>
      </c>
      <c r="B35" s="26" t="s">
        <v>73</v>
      </c>
      <c r="C35" s="19"/>
      <c r="D35" s="10"/>
      <c r="E35" s="10"/>
      <c r="F35" s="9"/>
      <c r="G35" s="9"/>
      <c r="H35" s="10"/>
      <c r="I35" s="10"/>
      <c r="J35" s="9"/>
      <c r="K35" s="9"/>
      <c r="L35" s="10"/>
      <c r="M35" s="10"/>
      <c r="N35" s="9"/>
      <c r="O35" s="9">
        <f t="shared" si="0"/>
        <v>0</v>
      </c>
      <c r="P35" s="21"/>
      <c r="Q35" s="10"/>
      <c r="R35" s="20">
        <f t="shared" si="1"/>
        <v>0</v>
      </c>
      <c r="S35" s="19">
        <v>11</v>
      </c>
      <c r="T35" s="10">
        <v>6</v>
      </c>
      <c r="U35" s="10" t="s">
        <v>80</v>
      </c>
      <c r="V35" s="9">
        <v>124.7642</v>
      </c>
      <c r="W35" s="9">
        <v>9</v>
      </c>
      <c r="X35" s="10">
        <v>5</v>
      </c>
      <c r="Y35" s="10" t="s">
        <v>80</v>
      </c>
      <c r="Z35" s="9">
        <v>92.6251</v>
      </c>
      <c r="AA35" s="9">
        <v>4</v>
      </c>
      <c r="AB35" s="10">
        <v>9</v>
      </c>
      <c r="AC35" s="10" t="s">
        <v>82</v>
      </c>
      <c r="AD35" s="9">
        <v>40.4027</v>
      </c>
      <c r="AE35" s="9">
        <f t="shared" si="4"/>
        <v>24</v>
      </c>
      <c r="AF35" s="10">
        <v>5</v>
      </c>
      <c r="AG35" s="10" t="s">
        <v>80</v>
      </c>
      <c r="AH35" s="12">
        <f t="shared" si="5"/>
        <v>257.792</v>
      </c>
      <c r="AI35" s="19">
        <v>12</v>
      </c>
      <c r="AJ35" s="10">
        <v>5</v>
      </c>
      <c r="AK35" s="10" t="s">
        <v>81</v>
      </c>
      <c r="AL35" s="9">
        <v>149.4886</v>
      </c>
      <c r="AM35" s="9">
        <v>5</v>
      </c>
      <c r="AN35" s="10"/>
      <c r="AO35" s="10" t="s">
        <v>82</v>
      </c>
      <c r="AP35" s="9">
        <v>52.1281</v>
      </c>
      <c r="AQ35" s="9">
        <v>1</v>
      </c>
      <c r="AR35" s="10"/>
      <c r="AS35" s="10" t="s">
        <v>88</v>
      </c>
      <c r="AT35" s="9">
        <v>14.4645</v>
      </c>
      <c r="AU35" s="9">
        <f t="shared" si="6"/>
        <v>18</v>
      </c>
      <c r="AV35" s="10"/>
      <c r="AW35" s="10" t="s">
        <v>82</v>
      </c>
      <c r="AX35" s="20">
        <f t="shared" si="7"/>
        <v>216.08119999999997</v>
      </c>
      <c r="AY35" s="22"/>
      <c r="AZ35" s="10"/>
      <c r="BA35" s="10"/>
      <c r="BB35" s="20"/>
      <c r="BC35" s="17">
        <f t="shared" si="2"/>
        <v>72</v>
      </c>
      <c r="BD35" s="11">
        <f t="shared" si="3"/>
        <v>473.87319999999994</v>
      </c>
      <c r="BE35" s="10" t="s">
        <v>88</v>
      </c>
      <c r="BF35" s="18"/>
    </row>
    <row r="36" spans="1:58" s="36" customFormat="1" ht="15">
      <c r="A36" s="27" t="s">
        <v>74</v>
      </c>
      <c r="B36" s="28" t="s">
        <v>75</v>
      </c>
      <c r="C36" s="29"/>
      <c r="D36" s="30"/>
      <c r="E36" s="30"/>
      <c r="F36" s="31"/>
      <c r="G36" s="31"/>
      <c r="H36" s="30"/>
      <c r="I36" s="30"/>
      <c r="J36" s="31"/>
      <c r="K36" s="31"/>
      <c r="L36" s="30"/>
      <c r="M36" s="30"/>
      <c r="N36" s="31"/>
      <c r="O36" s="31">
        <f t="shared" si="0"/>
        <v>0</v>
      </c>
      <c r="P36" s="32"/>
      <c r="Q36" s="30"/>
      <c r="R36" s="33">
        <f t="shared" si="1"/>
        <v>0</v>
      </c>
      <c r="S36" s="29"/>
      <c r="T36" s="30"/>
      <c r="U36" s="30"/>
      <c r="V36" s="31"/>
      <c r="W36" s="31"/>
      <c r="X36" s="30"/>
      <c r="Y36" s="30"/>
      <c r="Z36" s="31"/>
      <c r="AA36" s="31"/>
      <c r="AB36" s="30"/>
      <c r="AC36" s="30"/>
      <c r="AD36" s="31"/>
      <c r="AE36" s="31">
        <f t="shared" si="4"/>
        <v>0</v>
      </c>
      <c r="AF36" s="30"/>
      <c r="AG36" s="30"/>
      <c r="AH36" s="34">
        <f t="shared" si="5"/>
        <v>0</v>
      </c>
      <c r="AI36" s="29">
        <v>11</v>
      </c>
      <c r="AJ36" s="30">
        <v>7</v>
      </c>
      <c r="AK36" s="30" t="s">
        <v>87</v>
      </c>
      <c r="AL36" s="31">
        <v>82.3199</v>
      </c>
      <c r="AM36" s="31">
        <v>8</v>
      </c>
      <c r="AN36" s="30">
        <v>3</v>
      </c>
      <c r="AO36" s="30" t="s">
        <v>85</v>
      </c>
      <c r="AP36" s="31">
        <v>46.7873</v>
      </c>
      <c r="AQ36" s="31">
        <v>4</v>
      </c>
      <c r="AR36" s="30">
        <v>6</v>
      </c>
      <c r="AS36" s="30"/>
      <c r="AT36" s="31">
        <v>29.6822</v>
      </c>
      <c r="AU36" s="31">
        <f t="shared" si="6"/>
        <v>23</v>
      </c>
      <c r="AV36" s="30">
        <v>5</v>
      </c>
      <c r="AW36" s="30" t="s">
        <v>87</v>
      </c>
      <c r="AX36" s="33">
        <f t="shared" si="7"/>
        <v>158.7894</v>
      </c>
      <c r="AY36" s="35"/>
      <c r="AZ36" s="30"/>
      <c r="BA36" s="30"/>
      <c r="BB36" s="33"/>
      <c r="BC36" s="37">
        <f t="shared" si="2"/>
        <v>46</v>
      </c>
      <c r="BD36" s="38">
        <f t="shared" si="3"/>
        <v>158.7894</v>
      </c>
      <c r="BE36" s="30"/>
      <c r="BF36" s="39"/>
    </row>
    <row r="37" spans="1:58" s="36" customFormat="1" ht="15">
      <c r="A37" s="27" t="s">
        <v>76</v>
      </c>
      <c r="B37" s="28" t="s">
        <v>77</v>
      </c>
      <c r="C37" s="29"/>
      <c r="D37" s="30"/>
      <c r="E37" s="30"/>
      <c r="F37" s="31"/>
      <c r="G37" s="31"/>
      <c r="H37" s="30"/>
      <c r="I37" s="30"/>
      <c r="J37" s="31"/>
      <c r="K37" s="31"/>
      <c r="L37" s="30"/>
      <c r="M37" s="30"/>
      <c r="N37" s="31"/>
      <c r="O37" s="31">
        <f t="shared" si="0"/>
        <v>0</v>
      </c>
      <c r="P37" s="32"/>
      <c r="Q37" s="30"/>
      <c r="R37" s="33">
        <f t="shared" si="1"/>
        <v>0</v>
      </c>
      <c r="S37" s="29"/>
      <c r="T37" s="30"/>
      <c r="U37" s="30"/>
      <c r="V37" s="31"/>
      <c r="W37" s="31"/>
      <c r="X37" s="30"/>
      <c r="Y37" s="30"/>
      <c r="Z37" s="31"/>
      <c r="AA37" s="31"/>
      <c r="AB37" s="30"/>
      <c r="AC37" s="30"/>
      <c r="AD37" s="31"/>
      <c r="AE37" s="31">
        <f t="shared" si="4"/>
        <v>0</v>
      </c>
      <c r="AF37" s="30"/>
      <c r="AG37" s="30"/>
      <c r="AH37" s="34">
        <f t="shared" si="5"/>
        <v>0</v>
      </c>
      <c r="AI37" s="29">
        <v>6</v>
      </c>
      <c r="AJ37" s="30"/>
      <c r="AK37" s="30"/>
      <c r="AL37" s="31">
        <v>37.0795</v>
      </c>
      <c r="AM37" s="31">
        <v>8</v>
      </c>
      <c r="AN37" s="30">
        <v>5</v>
      </c>
      <c r="AO37" s="30" t="s">
        <v>87</v>
      </c>
      <c r="AP37" s="31">
        <v>49.45</v>
      </c>
      <c r="AQ37" s="31">
        <v>4</v>
      </c>
      <c r="AR37" s="30">
        <v>3</v>
      </c>
      <c r="AS37" s="30" t="s">
        <v>85</v>
      </c>
      <c r="AT37" s="31">
        <v>16.823</v>
      </c>
      <c r="AU37" s="31">
        <f t="shared" si="6"/>
        <v>18</v>
      </c>
      <c r="AV37" s="30">
        <v>10</v>
      </c>
      <c r="AW37" s="30"/>
      <c r="AX37" s="33">
        <f t="shared" si="7"/>
        <v>103.35250000000002</v>
      </c>
      <c r="AY37" s="35"/>
      <c r="AZ37" s="30"/>
      <c r="BA37" s="30"/>
      <c r="BB37" s="33"/>
      <c r="BC37" s="37">
        <f t="shared" si="2"/>
        <v>36</v>
      </c>
      <c r="BD37" s="38">
        <f t="shared" si="3"/>
        <v>103.35250000000002</v>
      </c>
      <c r="BE37" s="30"/>
      <c r="BF37" s="39"/>
    </row>
    <row r="38" spans="1:58" s="36" customFormat="1" ht="15">
      <c r="A38" s="27" t="s">
        <v>78</v>
      </c>
      <c r="B38" s="28" t="s">
        <v>45</v>
      </c>
      <c r="C38" s="29"/>
      <c r="D38" s="30"/>
      <c r="E38" s="30"/>
      <c r="F38" s="31"/>
      <c r="G38" s="31"/>
      <c r="H38" s="30"/>
      <c r="I38" s="30"/>
      <c r="J38" s="31"/>
      <c r="K38" s="31"/>
      <c r="L38" s="30"/>
      <c r="M38" s="30"/>
      <c r="N38" s="31"/>
      <c r="O38" s="31">
        <f t="shared" si="0"/>
        <v>0</v>
      </c>
      <c r="P38" s="32"/>
      <c r="Q38" s="30"/>
      <c r="R38" s="33">
        <f t="shared" si="1"/>
        <v>0</v>
      </c>
      <c r="S38" s="29"/>
      <c r="T38" s="30"/>
      <c r="U38" s="30"/>
      <c r="V38" s="31"/>
      <c r="W38" s="31"/>
      <c r="X38" s="30"/>
      <c r="Y38" s="30"/>
      <c r="Z38" s="31"/>
      <c r="AA38" s="31"/>
      <c r="AB38" s="30"/>
      <c r="AC38" s="30"/>
      <c r="AD38" s="31"/>
      <c r="AE38" s="31">
        <f t="shared" si="4"/>
        <v>0</v>
      </c>
      <c r="AF38" s="30"/>
      <c r="AG38" s="30"/>
      <c r="AH38" s="34">
        <f t="shared" si="5"/>
        <v>0</v>
      </c>
      <c r="AI38" s="51"/>
      <c r="AJ38" s="52"/>
      <c r="AK38" s="52"/>
      <c r="AL38" s="53"/>
      <c r="AM38" s="53">
        <v>4</v>
      </c>
      <c r="AN38" s="52"/>
      <c r="AO38" s="52"/>
      <c r="AP38" s="53"/>
      <c r="AQ38" s="53">
        <v>4</v>
      </c>
      <c r="AR38" s="52">
        <v>8</v>
      </c>
      <c r="AS38" s="52"/>
      <c r="AT38" s="53">
        <v>32.2104</v>
      </c>
      <c r="AU38" s="53">
        <f t="shared" si="6"/>
        <v>8</v>
      </c>
      <c r="AV38" s="52"/>
      <c r="AW38" s="52"/>
      <c r="AX38" s="54">
        <f t="shared" si="7"/>
        <v>32.2104</v>
      </c>
      <c r="AY38" s="35"/>
      <c r="AZ38" s="30"/>
      <c r="BA38" s="30"/>
      <c r="BB38" s="33"/>
      <c r="BC38" s="37">
        <f t="shared" si="2"/>
        <v>16</v>
      </c>
      <c r="BD38" s="38">
        <f t="shared" si="3"/>
        <v>32.2104</v>
      </c>
      <c r="BE38" s="30"/>
      <c r="BF38" s="39"/>
    </row>
    <row r="39" spans="1:58" s="36" customFormat="1" ht="15.75" thickBot="1">
      <c r="A39" s="63"/>
      <c r="B39" s="64"/>
      <c r="C39" s="65"/>
      <c r="D39" s="66"/>
      <c r="E39" s="66"/>
      <c r="F39" s="67"/>
      <c r="G39" s="67"/>
      <c r="H39" s="66"/>
      <c r="I39" s="66"/>
      <c r="J39" s="67"/>
      <c r="K39" s="67"/>
      <c r="L39" s="66"/>
      <c r="M39" s="66"/>
      <c r="N39" s="67"/>
      <c r="O39" s="67"/>
      <c r="P39" s="68"/>
      <c r="Q39" s="66"/>
      <c r="R39" s="69"/>
      <c r="S39" s="65"/>
      <c r="T39" s="66"/>
      <c r="U39" s="66"/>
      <c r="V39" s="67"/>
      <c r="W39" s="67"/>
      <c r="X39" s="66"/>
      <c r="Y39" s="66"/>
      <c r="Z39" s="67"/>
      <c r="AA39" s="67"/>
      <c r="AB39" s="66"/>
      <c r="AC39" s="66"/>
      <c r="AD39" s="67"/>
      <c r="AE39" s="67"/>
      <c r="AF39" s="66"/>
      <c r="AG39" s="66"/>
      <c r="AH39" s="70"/>
      <c r="AI39" s="71"/>
      <c r="AJ39" s="72"/>
      <c r="AK39" s="72"/>
      <c r="AL39" s="73"/>
      <c r="AM39" s="73"/>
      <c r="AN39" s="72"/>
      <c r="AO39" s="72"/>
      <c r="AP39" s="73"/>
      <c r="AQ39" s="73"/>
      <c r="AR39" s="72"/>
      <c r="AS39" s="72"/>
      <c r="AT39" s="73"/>
      <c r="AU39" s="73"/>
      <c r="AV39" s="72"/>
      <c r="AW39" s="72"/>
      <c r="AX39" s="74"/>
      <c r="AY39" s="75"/>
      <c r="AZ39" s="66"/>
      <c r="BA39" s="66"/>
      <c r="BB39" s="69"/>
      <c r="BC39" s="76"/>
      <c r="BD39" s="77"/>
      <c r="BE39" s="66"/>
      <c r="BF39" s="78"/>
    </row>
  </sheetData>
  <sheetProtection/>
  <mergeCells count="1">
    <mergeCell ref="A1:B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U20" sqref="U20"/>
    </sheetView>
  </sheetViews>
  <sheetFormatPr defaultColWidth="11.421875" defaultRowHeight="15"/>
  <cols>
    <col min="1" max="1" width="26.140625" style="8" customWidth="1"/>
    <col min="2" max="2" width="19.8515625" style="8" customWidth="1"/>
    <col min="3" max="3" width="3.57421875" style="0" customWidth="1"/>
    <col min="4" max="4" width="4.28125" style="6" customWidth="1"/>
    <col min="5" max="5" width="3.57421875" style="6" customWidth="1"/>
    <col min="6" max="6" width="9.00390625" style="0" customWidth="1"/>
    <col min="7" max="7" width="3.8515625" style="0" customWidth="1"/>
    <col min="8" max="9" width="3.8515625" style="6" customWidth="1"/>
    <col min="10" max="10" width="7.57421875" style="0" customWidth="1"/>
    <col min="11" max="11" width="3.8515625" style="0" customWidth="1"/>
    <col min="12" max="13" width="3.8515625" style="6" customWidth="1"/>
    <col min="14" max="14" width="8.28125" style="0" customWidth="1"/>
    <col min="15" max="15" width="3.8515625" style="0" customWidth="1"/>
    <col min="16" max="16" width="3.8515625" style="7" customWidth="1"/>
    <col min="17" max="17" width="3.8515625" style="4" customWidth="1"/>
    <col min="18" max="18" width="5.421875" style="0" customWidth="1"/>
  </cols>
  <sheetData>
    <row r="1" spans="1:18" ht="2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15.75" thickBot="1"/>
    <row r="3" spans="1:18" s="36" customFormat="1" ht="15">
      <c r="A3" s="40" t="s">
        <v>0</v>
      </c>
      <c r="B3" s="41" t="s">
        <v>6</v>
      </c>
      <c r="C3" s="42"/>
      <c r="D3" s="43" t="s">
        <v>96</v>
      </c>
      <c r="E3" s="43"/>
      <c r="F3" s="44"/>
      <c r="G3" s="44"/>
      <c r="H3" s="43" t="s">
        <v>97</v>
      </c>
      <c r="I3" s="43"/>
      <c r="J3" s="44"/>
      <c r="K3" s="44"/>
      <c r="L3" s="43" t="s">
        <v>98</v>
      </c>
      <c r="M3" s="43"/>
      <c r="N3" s="44"/>
      <c r="O3" s="44"/>
      <c r="P3" s="110" t="s">
        <v>79</v>
      </c>
      <c r="Q3" s="110"/>
      <c r="R3" s="111"/>
    </row>
    <row r="4" spans="1:18" s="36" customFormat="1" ht="18.75">
      <c r="A4" s="79" t="s">
        <v>11</v>
      </c>
      <c r="B4" s="80" t="s">
        <v>12</v>
      </c>
      <c r="C4" s="81">
        <v>8</v>
      </c>
      <c r="D4" s="90"/>
      <c r="E4" s="90"/>
      <c r="F4" s="82">
        <v>128.8121</v>
      </c>
      <c r="G4" s="82">
        <v>10</v>
      </c>
      <c r="H4" s="90"/>
      <c r="I4" s="90"/>
      <c r="J4" s="82">
        <v>118.3672</v>
      </c>
      <c r="K4" s="82">
        <v>7</v>
      </c>
      <c r="L4" s="90"/>
      <c r="M4" s="90"/>
      <c r="N4" s="82">
        <v>87.9789</v>
      </c>
      <c r="O4" s="82">
        <f aca="true" t="shared" si="0" ref="O4:O24">SUM(C4+G4+K4)</f>
        <v>25</v>
      </c>
      <c r="P4" s="94"/>
      <c r="Q4" s="90" t="s">
        <v>89</v>
      </c>
      <c r="R4" s="83">
        <f aca="true" t="shared" si="1" ref="R4:R24">SUM(F4+J4+N4)</f>
        <v>335.15819999999997</v>
      </c>
    </row>
    <row r="5" spans="1:18" s="36" customFormat="1" ht="18.75">
      <c r="A5" s="27" t="s">
        <v>13</v>
      </c>
      <c r="B5" s="28" t="s">
        <v>14</v>
      </c>
      <c r="C5" s="29">
        <v>14</v>
      </c>
      <c r="D5" s="91">
        <v>10</v>
      </c>
      <c r="E5" s="91"/>
      <c r="F5" s="31">
        <v>159.8828</v>
      </c>
      <c r="G5" s="31">
        <v>10</v>
      </c>
      <c r="H5" s="91">
        <v>10</v>
      </c>
      <c r="I5" s="91"/>
      <c r="J5" s="31">
        <v>82.145</v>
      </c>
      <c r="K5" s="31">
        <v>8</v>
      </c>
      <c r="L5" s="91">
        <v>9</v>
      </c>
      <c r="M5" s="91"/>
      <c r="N5" s="31">
        <v>80.5672</v>
      </c>
      <c r="O5" s="31">
        <f t="shared" si="0"/>
        <v>32</v>
      </c>
      <c r="P5" s="95">
        <v>8</v>
      </c>
      <c r="Q5" s="91" t="s">
        <v>87</v>
      </c>
      <c r="R5" s="33">
        <f t="shared" si="1"/>
        <v>322.595</v>
      </c>
    </row>
    <row r="6" spans="1:18" s="36" customFormat="1" ht="18.75">
      <c r="A6" s="27" t="s">
        <v>23</v>
      </c>
      <c r="B6" s="28" t="s">
        <v>24</v>
      </c>
      <c r="C6" s="29"/>
      <c r="D6" s="91"/>
      <c r="E6" s="91"/>
      <c r="F6" s="31"/>
      <c r="G6" s="31">
        <v>9</v>
      </c>
      <c r="H6" s="91"/>
      <c r="I6" s="91"/>
      <c r="J6" s="31">
        <v>75.6873</v>
      </c>
      <c r="K6" s="31"/>
      <c r="L6" s="91"/>
      <c r="M6" s="91"/>
      <c r="N6" s="31"/>
      <c r="O6" s="31">
        <f t="shared" si="0"/>
        <v>9</v>
      </c>
      <c r="P6" s="95"/>
      <c r="Q6" s="91"/>
      <c r="R6" s="33">
        <f t="shared" si="1"/>
        <v>75.6873</v>
      </c>
    </row>
    <row r="7" spans="1:18" s="36" customFormat="1" ht="18.75">
      <c r="A7" s="27" t="s">
        <v>25</v>
      </c>
      <c r="B7" s="28" t="s">
        <v>26</v>
      </c>
      <c r="C7" s="29">
        <v>16</v>
      </c>
      <c r="D7" s="91">
        <v>5</v>
      </c>
      <c r="E7" s="91" t="s">
        <v>85</v>
      </c>
      <c r="F7" s="31">
        <v>169.5167</v>
      </c>
      <c r="G7" s="31">
        <v>15</v>
      </c>
      <c r="H7" s="91">
        <v>4</v>
      </c>
      <c r="I7" s="91" t="s">
        <v>85</v>
      </c>
      <c r="J7" s="31">
        <v>114.1868</v>
      </c>
      <c r="K7" s="31">
        <v>14</v>
      </c>
      <c r="L7" s="91">
        <v>3</v>
      </c>
      <c r="M7" s="91" t="s">
        <v>84</v>
      </c>
      <c r="N7" s="31">
        <v>98.9573</v>
      </c>
      <c r="O7" s="31">
        <f t="shared" si="0"/>
        <v>45</v>
      </c>
      <c r="P7" s="95">
        <v>1</v>
      </c>
      <c r="Q7" s="91" t="s">
        <v>83</v>
      </c>
      <c r="R7" s="33">
        <f t="shared" si="1"/>
        <v>382.6608</v>
      </c>
    </row>
    <row r="8" spans="1:18" s="36" customFormat="1" ht="18.75">
      <c r="A8" s="27" t="s">
        <v>27</v>
      </c>
      <c r="B8" s="28" t="s">
        <v>28</v>
      </c>
      <c r="C8" s="29">
        <v>2</v>
      </c>
      <c r="D8" s="91"/>
      <c r="E8" s="91"/>
      <c r="F8" s="31">
        <v>15.3285</v>
      </c>
      <c r="G8" s="31">
        <v>1</v>
      </c>
      <c r="H8" s="91"/>
      <c r="I8" s="91"/>
      <c r="J8" s="31">
        <v>14.6541</v>
      </c>
      <c r="K8" s="31"/>
      <c r="L8" s="91"/>
      <c r="M8" s="91"/>
      <c r="N8" s="31"/>
      <c r="O8" s="31">
        <f t="shared" si="0"/>
        <v>3</v>
      </c>
      <c r="P8" s="95"/>
      <c r="Q8" s="91"/>
      <c r="R8" s="33">
        <f t="shared" si="1"/>
        <v>29.982599999999998</v>
      </c>
    </row>
    <row r="9" spans="1:18" s="36" customFormat="1" ht="18.75">
      <c r="A9" s="27" t="s">
        <v>35</v>
      </c>
      <c r="B9" s="28" t="s">
        <v>36</v>
      </c>
      <c r="C9" s="29"/>
      <c r="D9" s="91"/>
      <c r="E9" s="91"/>
      <c r="F9" s="31"/>
      <c r="G9" s="31"/>
      <c r="H9" s="91"/>
      <c r="I9" s="91"/>
      <c r="J9" s="31"/>
      <c r="K9" s="31">
        <v>8</v>
      </c>
      <c r="L9" s="91">
        <v>10</v>
      </c>
      <c r="M9" s="91"/>
      <c r="N9" s="31">
        <v>91.4764</v>
      </c>
      <c r="O9" s="31">
        <f t="shared" si="0"/>
        <v>8</v>
      </c>
      <c r="P9" s="95"/>
      <c r="Q9" s="91"/>
      <c r="R9" s="33">
        <f t="shared" si="1"/>
        <v>91.4764</v>
      </c>
    </row>
    <row r="10" spans="1:18" s="36" customFormat="1" ht="18.75">
      <c r="A10" s="27" t="s">
        <v>37</v>
      </c>
      <c r="B10" s="28" t="s">
        <v>18</v>
      </c>
      <c r="C10" s="29">
        <v>16</v>
      </c>
      <c r="D10" s="91">
        <v>4</v>
      </c>
      <c r="E10" s="91" t="s">
        <v>84</v>
      </c>
      <c r="F10" s="31">
        <v>151.1337</v>
      </c>
      <c r="G10" s="31">
        <v>12</v>
      </c>
      <c r="H10" s="91">
        <v>5</v>
      </c>
      <c r="I10" s="91"/>
      <c r="J10" s="31">
        <v>81.5106</v>
      </c>
      <c r="K10" s="31">
        <v>8</v>
      </c>
      <c r="L10" s="91"/>
      <c r="M10" s="91"/>
      <c r="N10" s="31">
        <v>106.9971</v>
      </c>
      <c r="O10" s="31">
        <f t="shared" si="0"/>
        <v>36</v>
      </c>
      <c r="P10" s="95">
        <v>7</v>
      </c>
      <c r="Q10" s="91" t="s">
        <v>86</v>
      </c>
      <c r="R10" s="33">
        <f t="shared" si="1"/>
        <v>339.6414</v>
      </c>
    </row>
    <row r="11" spans="1:18" s="36" customFormat="1" ht="18.75">
      <c r="A11" s="25" t="s">
        <v>38</v>
      </c>
      <c r="B11" s="26" t="s">
        <v>39</v>
      </c>
      <c r="C11" s="19">
        <v>11</v>
      </c>
      <c r="D11" s="92"/>
      <c r="E11" s="92"/>
      <c r="F11" s="9">
        <v>177.962</v>
      </c>
      <c r="G11" s="9">
        <v>12</v>
      </c>
      <c r="H11" s="92">
        <v>6</v>
      </c>
      <c r="I11" s="92" t="s">
        <v>82</v>
      </c>
      <c r="J11" s="9">
        <v>141.5227</v>
      </c>
      <c r="K11" s="9">
        <v>14</v>
      </c>
      <c r="L11" s="92">
        <v>2</v>
      </c>
      <c r="M11" s="92" t="s">
        <v>80</v>
      </c>
      <c r="N11" s="9">
        <v>94.9057</v>
      </c>
      <c r="O11" s="9">
        <f t="shared" si="0"/>
        <v>37</v>
      </c>
      <c r="P11" s="96">
        <v>6</v>
      </c>
      <c r="Q11" s="92" t="s">
        <v>82</v>
      </c>
      <c r="R11" s="20">
        <f t="shared" si="1"/>
        <v>414.3904</v>
      </c>
    </row>
    <row r="12" spans="1:18" s="36" customFormat="1" ht="18.75">
      <c r="A12" s="27" t="s">
        <v>40</v>
      </c>
      <c r="B12" s="28" t="s">
        <v>41</v>
      </c>
      <c r="C12" s="29">
        <v>5</v>
      </c>
      <c r="D12" s="91"/>
      <c r="E12" s="91"/>
      <c r="F12" s="31">
        <v>30.4921</v>
      </c>
      <c r="G12" s="31">
        <v>3</v>
      </c>
      <c r="H12" s="91"/>
      <c r="I12" s="91"/>
      <c r="J12" s="31">
        <v>12.7768</v>
      </c>
      <c r="K12" s="31">
        <v>8</v>
      </c>
      <c r="L12" s="91">
        <v>8</v>
      </c>
      <c r="M12" s="91"/>
      <c r="N12" s="31">
        <v>43.2689</v>
      </c>
      <c r="O12" s="31">
        <f t="shared" si="0"/>
        <v>16</v>
      </c>
      <c r="P12" s="95"/>
      <c r="Q12" s="91"/>
      <c r="R12" s="33">
        <f t="shared" si="1"/>
        <v>86.5378</v>
      </c>
    </row>
    <row r="13" spans="1:18" s="36" customFormat="1" ht="18.75">
      <c r="A13" s="27" t="s">
        <v>44</v>
      </c>
      <c r="B13" s="28" t="s">
        <v>45</v>
      </c>
      <c r="C13" s="29">
        <v>7</v>
      </c>
      <c r="D13" s="91"/>
      <c r="E13" s="91"/>
      <c r="F13" s="31">
        <v>48.2245</v>
      </c>
      <c r="G13" s="31">
        <v>7</v>
      </c>
      <c r="H13" s="91"/>
      <c r="I13" s="91"/>
      <c r="J13" s="31">
        <v>76.2649</v>
      </c>
      <c r="K13" s="31"/>
      <c r="L13" s="91"/>
      <c r="M13" s="91"/>
      <c r="N13" s="31"/>
      <c r="O13" s="31">
        <f t="shared" si="0"/>
        <v>14</v>
      </c>
      <c r="P13" s="95"/>
      <c r="Q13" s="91"/>
      <c r="R13" s="33">
        <f t="shared" si="1"/>
        <v>124.48939999999999</v>
      </c>
    </row>
    <row r="14" spans="1:18" s="36" customFormat="1" ht="18.75">
      <c r="A14" s="25" t="s">
        <v>46</v>
      </c>
      <c r="B14" s="26" t="s">
        <v>47</v>
      </c>
      <c r="C14" s="19">
        <v>14</v>
      </c>
      <c r="D14" s="92">
        <v>8</v>
      </c>
      <c r="E14" s="92" t="s">
        <v>82</v>
      </c>
      <c r="F14" s="9">
        <v>98.8789</v>
      </c>
      <c r="G14" s="9">
        <v>11</v>
      </c>
      <c r="H14" s="92">
        <v>7</v>
      </c>
      <c r="I14" s="92" t="s">
        <v>81</v>
      </c>
      <c r="J14" s="9">
        <v>107.1814</v>
      </c>
      <c r="K14" s="9">
        <v>14</v>
      </c>
      <c r="L14" s="92">
        <v>4</v>
      </c>
      <c r="M14" s="92" t="s">
        <v>81</v>
      </c>
      <c r="N14" s="9">
        <v>103.0891</v>
      </c>
      <c r="O14" s="9">
        <f t="shared" si="0"/>
        <v>39</v>
      </c>
      <c r="P14" s="96">
        <v>5</v>
      </c>
      <c r="Q14" s="92" t="s">
        <v>81</v>
      </c>
      <c r="R14" s="20">
        <f t="shared" si="1"/>
        <v>309.1494</v>
      </c>
    </row>
    <row r="15" spans="1:18" s="36" customFormat="1" ht="18.75">
      <c r="A15" s="27" t="s">
        <v>52</v>
      </c>
      <c r="B15" s="28" t="s">
        <v>53</v>
      </c>
      <c r="C15" s="29">
        <v>3</v>
      </c>
      <c r="D15" s="91"/>
      <c r="E15" s="91"/>
      <c r="F15" s="31">
        <v>44.8878</v>
      </c>
      <c r="G15" s="31">
        <v>2</v>
      </c>
      <c r="H15" s="91"/>
      <c r="I15" s="91"/>
      <c r="J15" s="31">
        <v>42.9302</v>
      </c>
      <c r="K15" s="31">
        <v>1</v>
      </c>
      <c r="L15" s="91"/>
      <c r="M15" s="91"/>
      <c r="N15" s="31">
        <v>11.4607</v>
      </c>
      <c r="O15" s="31">
        <f t="shared" si="0"/>
        <v>6</v>
      </c>
      <c r="P15" s="95"/>
      <c r="Q15" s="91"/>
      <c r="R15" s="33">
        <f t="shared" si="1"/>
        <v>99.2787</v>
      </c>
    </row>
    <row r="16" spans="1:18" s="36" customFormat="1" ht="18.75">
      <c r="A16" s="25" t="s">
        <v>54</v>
      </c>
      <c r="B16" s="26" t="s">
        <v>55</v>
      </c>
      <c r="C16" s="19">
        <v>16</v>
      </c>
      <c r="D16" s="92">
        <v>1</v>
      </c>
      <c r="E16" s="92" t="s">
        <v>80</v>
      </c>
      <c r="F16" s="9">
        <v>83.9644</v>
      </c>
      <c r="G16" s="9">
        <v>16</v>
      </c>
      <c r="H16" s="92">
        <v>1</v>
      </c>
      <c r="I16" s="92" t="s">
        <v>80</v>
      </c>
      <c r="J16" s="9">
        <v>79.2879</v>
      </c>
      <c r="K16" s="9">
        <v>8</v>
      </c>
      <c r="L16" s="92"/>
      <c r="M16" s="92" t="s">
        <v>82</v>
      </c>
      <c r="N16" s="9">
        <v>82.3494</v>
      </c>
      <c r="O16" s="9">
        <f t="shared" si="0"/>
        <v>40</v>
      </c>
      <c r="P16" s="96">
        <v>4</v>
      </c>
      <c r="Q16" s="92" t="s">
        <v>80</v>
      </c>
      <c r="R16" s="20">
        <f t="shared" si="1"/>
        <v>245.6017</v>
      </c>
    </row>
    <row r="17" spans="1:18" s="36" customFormat="1" ht="18.75">
      <c r="A17" s="25" t="s">
        <v>56</v>
      </c>
      <c r="B17" s="26" t="s">
        <v>39</v>
      </c>
      <c r="C17" s="19">
        <v>16</v>
      </c>
      <c r="D17" s="92">
        <v>2</v>
      </c>
      <c r="E17" s="92" t="s">
        <v>81</v>
      </c>
      <c r="F17" s="9">
        <v>139.7612</v>
      </c>
      <c r="G17" s="9">
        <v>10</v>
      </c>
      <c r="H17" s="92"/>
      <c r="I17" s="92"/>
      <c r="J17" s="9">
        <v>92.3969</v>
      </c>
      <c r="K17" s="9">
        <v>5</v>
      </c>
      <c r="L17" s="92"/>
      <c r="M17" s="92"/>
      <c r="N17" s="9">
        <v>51.0868</v>
      </c>
      <c r="O17" s="9">
        <f t="shared" si="0"/>
        <v>31</v>
      </c>
      <c r="P17" s="96"/>
      <c r="Q17" s="92" t="s">
        <v>88</v>
      </c>
      <c r="R17" s="20">
        <f t="shared" si="1"/>
        <v>283.2449</v>
      </c>
    </row>
    <row r="18" spans="1:18" s="36" customFormat="1" ht="18.75">
      <c r="A18" s="27" t="s">
        <v>57</v>
      </c>
      <c r="B18" s="28" t="s">
        <v>91</v>
      </c>
      <c r="C18" s="29">
        <v>16</v>
      </c>
      <c r="D18" s="91">
        <v>3</v>
      </c>
      <c r="E18" s="91" t="s">
        <v>83</v>
      </c>
      <c r="F18" s="31">
        <v>146.6719</v>
      </c>
      <c r="G18" s="31">
        <v>11</v>
      </c>
      <c r="H18" s="91">
        <v>9</v>
      </c>
      <c r="I18" s="91"/>
      <c r="J18" s="31">
        <v>137.9476</v>
      </c>
      <c r="K18" s="31"/>
      <c r="L18" s="91"/>
      <c r="M18" s="91"/>
      <c r="N18" s="31"/>
      <c r="O18" s="31">
        <f t="shared" si="0"/>
        <v>27</v>
      </c>
      <c r="P18" s="95"/>
      <c r="Q18" s="91"/>
      <c r="R18" s="33">
        <f t="shared" si="1"/>
        <v>284.6195</v>
      </c>
    </row>
    <row r="19" spans="1:18" s="36" customFormat="1" ht="18.75">
      <c r="A19" s="27" t="s">
        <v>58</v>
      </c>
      <c r="B19" s="28" t="s">
        <v>59</v>
      </c>
      <c r="C19" s="29">
        <v>15</v>
      </c>
      <c r="D19" s="91">
        <v>6</v>
      </c>
      <c r="E19" s="91"/>
      <c r="F19" s="31">
        <v>147.1493</v>
      </c>
      <c r="G19" s="31">
        <v>7</v>
      </c>
      <c r="H19" s="91"/>
      <c r="I19" s="91"/>
      <c r="J19" s="31">
        <v>42.3036</v>
      </c>
      <c r="K19" s="31">
        <v>9</v>
      </c>
      <c r="L19" s="91">
        <v>7</v>
      </c>
      <c r="M19" s="91"/>
      <c r="N19" s="31">
        <v>132.0239</v>
      </c>
      <c r="O19" s="31">
        <f t="shared" si="0"/>
        <v>31</v>
      </c>
      <c r="P19" s="95"/>
      <c r="Q19" s="91"/>
      <c r="R19" s="33">
        <f t="shared" si="1"/>
        <v>321.4768</v>
      </c>
    </row>
    <row r="20" spans="1:18" s="36" customFormat="1" ht="18.75">
      <c r="A20" s="27" t="s">
        <v>60</v>
      </c>
      <c r="B20" s="28" t="s">
        <v>61</v>
      </c>
      <c r="C20" s="29">
        <v>15</v>
      </c>
      <c r="D20" s="91">
        <v>7</v>
      </c>
      <c r="E20" s="91"/>
      <c r="F20" s="31">
        <v>168.0681</v>
      </c>
      <c r="G20" s="31">
        <v>16</v>
      </c>
      <c r="H20" s="91">
        <v>2</v>
      </c>
      <c r="I20" s="91" t="s">
        <v>83</v>
      </c>
      <c r="J20" s="31">
        <v>104.459</v>
      </c>
      <c r="K20" s="31"/>
      <c r="L20" s="91"/>
      <c r="M20" s="91"/>
      <c r="N20" s="31"/>
      <c r="O20" s="31">
        <f t="shared" si="0"/>
        <v>31</v>
      </c>
      <c r="P20" s="95">
        <v>10</v>
      </c>
      <c r="Q20" s="91"/>
      <c r="R20" s="33">
        <f t="shared" si="1"/>
        <v>272.5271</v>
      </c>
    </row>
    <row r="21" spans="1:18" s="36" customFormat="1" ht="18.75">
      <c r="A21" s="27" t="s">
        <v>62</v>
      </c>
      <c r="B21" s="28" t="s">
        <v>26</v>
      </c>
      <c r="C21" s="29">
        <v>14</v>
      </c>
      <c r="D21" s="91">
        <v>9</v>
      </c>
      <c r="E21" s="91"/>
      <c r="F21" s="31">
        <v>116.2038</v>
      </c>
      <c r="G21" s="31">
        <v>11</v>
      </c>
      <c r="H21" s="91">
        <v>8</v>
      </c>
      <c r="I21" s="91"/>
      <c r="J21" s="31">
        <v>114.7012</v>
      </c>
      <c r="K21" s="31">
        <v>16</v>
      </c>
      <c r="L21" s="91">
        <v>1</v>
      </c>
      <c r="M21" s="91" t="s">
        <v>83</v>
      </c>
      <c r="N21" s="31">
        <v>113.3786</v>
      </c>
      <c r="O21" s="31">
        <f t="shared" si="0"/>
        <v>41</v>
      </c>
      <c r="P21" s="95">
        <v>2</v>
      </c>
      <c r="Q21" s="91" t="s">
        <v>84</v>
      </c>
      <c r="R21" s="33">
        <f t="shared" si="1"/>
        <v>344.2836</v>
      </c>
    </row>
    <row r="22" spans="1:18" s="36" customFormat="1" ht="18.75">
      <c r="A22" s="27" t="s">
        <v>63</v>
      </c>
      <c r="B22" s="28" t="s">
        <v>64</v>
      </c>
      <c r="C22" s="29">
        <v>12</v>
      </c>
      <c r="D22" s="91"/>
      <c r="E22" s="91"/>
      <c r="F22" s="31">
        <v>128.8933</v>
      </c>
      <c r="G22" s="31">
        <v>6</v>
      </c>
      <c r="H22" s="91"/>
      <c r="I22" s="91"/>
      <c r="J22" s="31">
        <v>69.5912</v>
      </c>
      <c r="K22" s="31">
        <v>12</v>
      </c>
      <c r="L22" s="91">
        <v>6</v>
      </c>
      <c r="M22" s="91"/>
      <c r="N22" s="31">
        <v>54.3969</v>
      </c>
      <c r="O22" s="31">
        <f t="shared" si="0"/>
        <v>30</v>
      </c>
      <c r="P22" s="95"/>
      <c r="Q22" s="91"/>
      <c r="R22" s="33">
        <f t="shared" si="1"/>
        <v>252.88140000000004</v>
      </c>
    </row>
    <row r="23" spans="1:18" s="36" customFormat="1" ht="18.75">
      <c r="A23" s="27" t="s">
        <v>65</v>
      </c>
      <c r="B23" s="28" t="s">
        <v>66</v>
      </c>
      <c r="C23" s="29">
        <v>12</v>
      </c>
      <c r="D23" s="91"/>
      <c r="E23" s="91"/>
      <c r="F23" s="31">
        <v>142.2978</v>
      </c>
      <c r="G23" s="31">
        <v>16</v>
      </c>
      <c r="H23" s="91">
        <v>3</v>
      </c>
      <c r="I23" s="91" t="s">
        <v>84</v>
      </c>
      <c r="J23" s="31">
        <v>217.8078</v>
      </c>
      <c r="K23" s="31">
        <v>13</v>
      </c>
      <c r="L23" s="91">
        <v>5</v>
      </c>
      <c r="M23" s="91" t="s">
        <v>85</v>
      </c>
      <c r="N23" s="31">
        <v>114.3145</v>
      </c>
      <c r="O23" s="31">
        <f t="shared" si="0"/>
        <v>41</v>
      </c>
      <c r="P23" s="95">
        <v>3</v>
      </c>
      <c r="Q23" s="91" t="s">
        <v>85</v>
      </c>
      <c r="R23" s="33">
        <f t="shared" si="1"/>
        <v>474.4201</v>
      </c>
    </row>
    <row r="24" spans="1:18" s="36" customFormat="1" ht="19.5" thickBot="1">
      <c r="A24" s="63" t="s">
        <v>67</v>
      </c>
      <c r="B24" s="64" t="s">
        <v>68</v>
      </c>
      <c r="C24" s="65"/>
      <c r="D24" s="93"/>
      <c r="E24" s="93"/>
      <c r="F24" s="67"/>
      <c r="G24" s="67">
        <v>1</v>
      </c>
      <c r="H24" s="93"/>
      <c r="I24" s="93"/>
      <c r="J24" s="67">
        <v>0.8772</v>
      </c>
      <c r="K24" s="67">
        <v>7</v>
      </c>
      <c r="L24" s="93"/>
      <c r="M24" s="93"/>
      <c r="N24" s="67">
        <v>59.4352</v>
      </c>
      <c r="O24" s="67">
        <f t="shared" si="0"/>
        <v>8</v>
      </c>
      <c r="P24" s="97"/>
      <c r="Q24" s="93"/>
      <c r="R24" s="69">
        <f t="shared" si="1"/>
        <v>60.312400000000004</v>
      </c>
    </row>
    <row r="25" spans="16:17" ht="18.75">
      <c r="P25" s="98"/>
      <c r="Q25" s="99"/>
    </row>
  </sheetData>
  <sheetProtection/>
  <mergeCells count="2">
    <mergeCell ref="A1:R1"/>
    <mergeCell ref="P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U14" sqref="U14"/>
    </sheetView>
  </sheetViews>
  <sheetFormatPr defaultColWidth="11.421875" defaultRowHeight="15"/>
  <cols>
    <col min="1" max="1" width="26.140625" style="8" customWidth="1"/>
    <col min="2" max="2" width="19.8515625" style="8" customWidth="1"/>
    <col min="3" max="3" width="5.421875" style="0" customWidth="1"/>
    <col min="4" max="4" width="4.28125" style="6" customWidth="1"/>
    <col min="5" max="5" width="5.421875" style="6" customWidth="1"/>
    <col min="6" max="6" width="6.140625" style="0" customWidth="1"/>
    <col min="7" max="7" width="4.8515625" style="0" customWidth="1"/>
    <col min="8" max="9" width="4.8515625" style="6" customWidth="1"/>
    <col min="10" max="10" width="9.00390625" style="0" customWidth="1"/>
    <col min="11" max="11" width="4.7109375" style="0" customWidth="1"/>
    <col min="12" max="13" width="4.7109375" style="6" customWidth="1"/>
    <col min="14" max="14" width="7.8515625" style="0" customWidth="1"/>
    <col min="15" max="15" width="4.421875" style="0" customWidth="1"/>
    <col min="16" max="17" width="4.421875" style="6" customWidth="1"/>
    <col min="18" max="18" width="7.8515625" style="0" customWidth="1"/>
  </cols>
  <sheetData>
    <row r="1" spans="1:18" ht="18.75">
      <c r="A1" s="112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15.75" thickBot="1"/>
    <row r="3" spans="1:18" s="36" customFormat="1" ht="15">
      <c r="A3" s="40" t="s">
        <v>0</v>
      </c>
      <c r="B3" s="41" t="s">
        <v>6</v>
      </c>
      <c r="C3" s="42"/>
      <c r="D3" s="43" t="s">
        <v>96</v>
      </c>
      <c r="E3" s="43"/>
      <c r="F3" s="44"/>
      <c r="G3" s="44"/>
      <c r="H3" s="43" t="s">
        <v>97</v>
      </c>
      <c r="I3" s="43"/>
      <c r="J3" s="44"/>
      <c r="K3" s="44"/>
      <c r="L3" s="43" t="s">
        <v>98</v>
      </c>
      <c r="M3" s="43"/>
      <c r="N3" s="44"/>
      <c r="O3" s="44"/>
      <c r="P3" s="43" t="s">
        <v>79</v>
      </c>
      <c r="Q3" s="43"/>
      <c r="R3" s="47"/>
    </row>
    <row r="4" spans="1:18" s="36" customFormat="1" ht="18.75">
      <c r="A4" s="25" t="s">
        <v>11</v>
      </c>
      <c r="B4" s="26" t="s">
        <v>12</v>
      </c>
      <c r="C4" s="19">
        <v>1</v>
      </c>
      <c r="D4" s="92"/>
      <c r="E4" s="92" t="s">
        <v>89</v>
      </c>
      <c r="F4" s="9">
        <v>2.8846</v>
      </c>
      <c r="G4" s="9">
        <v>9</v>
      </c>
      <c r="H4" s="92">
        <v>8</v>
      </c>
      <c r="I4" s="92" t="s">
        <v>81</v>
      </c>
      <c r="J4" s="9">
        <v>138.9892</v>
      </c>
      <c r="K4" s="9">
        <v>4</v>
      </c>
      <c r="L4" s="92">
        <v>8</v>
      </c>
      <c r="M4" s="92" t="s">
        <v>82</v>
      </c>
      <c r="N4" s="9">
        <v>36.0686</v>
      </c>
      <c r="O4" s="9">
        <f>SUM(C4+G4+K4)</f>
        <v>14</v>
      </c>
      <c r="P4" s="92"/>
      <c r="Q4" s="92" t="s">
        <v>88</v>
      </c>
      <c r="R4" s="20">
        <f>SUM(F4+J4+N4)</f>
        <v>177.94240000000002</v>
      </c>
    </row>
    <row r="5" spans="1:18" s="36" customFormat="1" ht="18.75">
      <c r="A5" s="27" t="s">
        <v>13</v>
      </c>
      <c r="B5" s="28" t="s">
        <v>14</v>
      </c>
      <c r="C5" s="29">
        <v>7</v>
      </c>
      <c r="D5" s="91"/>
      <c r="E5" s="91"/>
      <c r="F5" s="31">
        <v>70.4948</v>
      </c>
      <c r="G5" s="31">
        <v>9</v>
      </c>
      <c r="H5" s="91">
        <v>6</v>
      </c>
      <c r="I5" s="91" t="s">
        <v>87</v>
      </c>
      <c r="J5" s="31">
        <v>117.6357</v>
      </c>
      <c r="K5" s="31">
        <v>8</v>
      </c>
      <c r="L5" s="91">
        <v>2</v>
      </c>
      <c r="M5" s="91" t="s">
        <v>84</v>
      </c>
      <c r="N5" s="31">
        <v>46.6212</v>
      </c>
      <c r="O5" s="31">
        <f aca="true" t="shared" si="0" ref="O5:O22">SUM(C5+G5+K5)</f>
        <v>24</v>
      </c>
      <c r="P5" s="91">
        <v>4</v>
      </c>
      <c r="Q5" s="91" t="s">
        <v>86</v>
      </c>
      <c r="R5" s="33">
        <f aca="true" t="shared" si="1" ref="R5:R22">SUM(F5+J5+N5)</f>
        <v>234.75169999999997</v>
      </c>
    </row>
    <row r="6" spans="1:18" s="36" customFormat="1" ht="18.75">
      <c r="A6" s="27" t="s">
        <v>23</v>
      </c>
      <c r="B6" s="28" t="s">
        <v>24</v>
      </c>
      <c r="C6" s="29">
        <v>3</v>
      </c>
      <c r="D6" s="91"/>
      <c r="E6" s="91"/>
      <c r="F6" s="31">
        <v>34.9726</v>
      </c>
      <c r="G6" s="31">
        <v>11</v>
      </c>
      <c r="H6" s="91">
        <v>3</v>
      </c>
      <c r="I6" s="91" t="s">
        <v>85</v>
      </c>
      <c r="J6" s="31">
        <v>126.1233</v>
      </c>
      <c r="K6" s="31">
        <v>4</v>
      </c>
      <c r="L6" s="91">
        <v>10</v>
      </c>
      <c r="M6" s="91"/>
      <c r="N6" s="31">
        <v>44.0175</v>
      </c>
      <c r="O6" s="31">
        <f t="shared" si="0"/>
        <v>18</v>
      </c>
      <c r="P6" s="91">
        <v>9</v>
      </c>
      <c r="Q6" s="91"/>
      <c r="R6" s="33">
        <f t="shared" si="1"/>
        <v>205.1134</v>
      </c>
    </row>
    <row r="7" spans="1:18" s="36" customFormat="1" ht="18.75">
      <c r="A7" s="27" t="s">
        <v>25</v>
      </c>
      <c r="B7" s="28" t="s">
        <v>26</v>
      </c>
      <c r="C7" s="29">
        <v>11</v>
      </c>
      <c r="D7" s="91">
        <v>5</v>
      </c>
      <c r="E7" s="91" t="s">
        <v>87</v>
      </c>
      <c r="F7" s="31">
        <v>100.167</v>
      </c>
      <c r="G7" s="31">
        <v>12</v>
      </c>
      <c r="H7" s="91">
        <v>2</v>
      </c>
      <c r="I7" s="91" t="s">
        <v>84</v>
      </c>
      <c r="J7" s="31">
        <v>70.5089</v>
      </c>
      <c r="K7" s="31">
        <v>8</v>
      </c>
      <c r="L7" s="91"/>
      <c r="M7" s="91"/>
      <c r="N7" s="31">
        <v>119.5495</v>
      </c>
      <c r="O7" s="31">
        <f t="shared" si="0"/>
        <v>31</v>
      </c>
      <c r="P7" s="91">
        <v>1</v>
      </c>
      <c r="Q7" s="91" t="s">
        <v>83</v>
      </c>
      <c r="R7" s="33">
        <f t="shared" si="1"/>
        <v>290.22540000000004</v>
      </c>
    </row>
    <row r="8" spans="1:18" s="36" customFormat="1" ht="18.75">
      <c r="A8" s="27" t="s">
        <v>33</v>
      </c>
      <c r="B8" s="28" t="s">
        <v>34</v>
      </c>
      <c r="C8" s="29"/>
      <c r="D8" s="91"/>
      <c r="E8" s="91"/>
      <c r="F8" s="31"/>
      <c r="G8" s="31"/>
      <c r="H8" s="91"/>
      <c r="I8" s="91"/>
      <c r="J8" s="31"/>
      <c r="K8" s="31">
        <v>4</v>
      </c>
      <c r="L8" s="91"/>
      <c r="M8" s="91"/>
      <c r="N8" s="31">
        <v>49.4836</v>
      </c>
      <c r="O8" s="31">
        <f t="shared" si="0"/>
        <v>4</v>
      </c>
      <c r="P8" s="91"/>
      <c r="Q8" s="91"/>
      <c r="R8" s="33">
        <f t="shared" si="1"/>
        <v>49.4836</v>
      </c>
    </row>
    <row r="9" spans="1:18" s="36" customFormat="1" ht="18.75">
      <c r="A9" s="27" t="s">
        <v>35</v>
      </c>
      <c r="B9" s="28" t="s">
        <v>36</v>
      </c>
      <c r="C9" s="29">
        <v>2</v>
      </c>
      <c r="D9" s="91"/>
      <c r="E9" s="91"/>
      <c r="F9" s="31">
        <v>13.6364</v>
      </c>
      <c r="G9" s="31"/>
      <c r="H9" s="91"/>
      <c r="I9" s="91"/>
      <c r="J9" s="31"/>
      <c r="K9" s="31">
        <v>5</v>
      </c>
      <c r="L9" s="91">
        <v>7</v>
      </c>
      <c r="M9" s="91" t="s">
        <v>87</v>
      </c>
      <c r="N9" s="31">
        <v>84.5793</v>
      </c>
      <c r="O9" s="31">
        <f t="shared" si="0"/>
        <v>7</v>
      </c>
      <c r="P9" s="91"/>
      <c r="Q9" s="91"/>
      <c r="R9" s="33">
        <f t="shared" si="1"/>
        <v>98.2157</v>
      </c>
    </row>
    <row r="10" spans="1:18" s="36" customFormat="1" ht="18.75">
      <c r="A10" s="27" t="s">
        <v>37</v>
      </c>
      <c r="B10" s="28" t="s">
        <v>18</v>
      </c>
      <c r="C10" s="29">
        <v>9</v>
      </c>
      <c r="D10" s="91">
        <v>9</v>
      </c>
      <c r="E10" s="91"/>
      <c r="F10" s="31">
        <v>62.9391</v>
      </c>
      <c r="G10" s="31">
        <v>9</v>
      </c>
      <c r="H10" s="91">
        <v>7</v>
      </c>
      <c r="I10" s="91"/>
      <c r="J10" s="31">
        <v>119.0199</v>
      </c>
      <c r="K10" s="31">
        <v>8</v>
      </c>
      <c r="L10" s="91">
        <v>1</v>
      </c>
      <c r="M10" s="91" t="s">
        <v>83</v>
      </c>
      <c r="N10" s="31">
        <v>36.0413</v>
      </c>
      <c r="O10" s="31">
        <f t="shared" si="0"/>
        <v>26</v>
      </c>
      <c r="P10" s="91">
        <v>3</v>
      </c>
      <c r="Q10" s="91" t="s">
        <v>85</v>
      </c>
      <c r="R10" s="33">
        <f t="shared" si="1"/>
        <v>218.0003</v>
      </c>
    </row>
    <row r="11" spans="1:18" s="36" customFormat="1" ht="18.75">
      <c r="A11" s="25" t="s">
        <v>38</v>
      </c>
      <c r="B11" s="26" t="s">
        <v>39</v>
      </c>
      <c r="C11" s="19">
        <v>8</v>
      </c>
      <c r="D11" s="92">
        <v>10</v>
      </c>
      <c r="E11" s="92" t="s">
        <v>88</v>
      </c>
      <c r="F11" s="9">
        <v>43.6658</v>
      </c>
      <c r="G11" s="9">
        <v>7</v>
      </c>
      <c r="H11" s="92"/>
      <c r="I11" s="92" t="s">
        <v>82</v>
      </c>
      <c r="J11" s="9">
        <v>86.3603</v>
      </c>
      <c r="K11" s="9">
        <v>5</v>
      </c>
      <c r="L11" s="92">
        <v>6</v>
      </c>
      <c r="M11" s="92" t="s">
        <v>81</v>
      </c>
      <c r="N11" s="9">
        <v>37.3495</v>
      </c>
      <c r="O11" s="9">
        <f t="shared" si="0"/>
        <v>20</v>
      </c>
      <c r="P11" s="92">
        <v>8</v>
      </c>
      <c r="Q11" s="92" t="s">
        <v>82</v>
      </c>
      <c r="R11" s="20">
        <f t="shared" si="1"/>
        <v>167.3756</v>
      </c>
    </row>
    <row r="12" spans="1:18" s="36" customFormat="1" ht="18.75">
      <c r="A12" s="27" t="s">
        <v>40</v>
      </c>
      <c r="B12" s="28" t="s">
        <v>41</v>
      </c>
      <c r="C12" s="29">
        <v>5</v>
      </c>
      <c r="D12" s="91"/>
      <c r="E12" s="91"/>
      <c r="F12" s="31">
        <v>17.7668</v>
      </c>
      <c r="G12" s="31">
        <v>6</v>
      </c>
      <c r="H12" s="91"/>
      <c r="I12" s="91"/>
      <c r="J12" s="31">
        <v>51.6496</v>
      </c>
      <c r="K12" s="31">
        <v>4</v>
      </c>
      <c r="L12" s="91"/>
      <c r="M12" s="91"/>
      <c r="N12" s="31">
        <v>44.4726</v>
      </c>
      <c r="O12" s="31">
        <f t="shared" si="0"/>
        <v>15</v>
      </c>
      <c r="P12" s="91"/>
      <c r="Q12" s="91"/>
      <c r="R12" s="33">
        <f t="shared" si="1"/>
        <v>113.889</v>
      </c>
    </row>
    <row r="13" spans="1:18" s="36" customFormat="1" ht="18.75">
      <c r="A13" s="27" t="s">
        <v>44</v>
      </c>
      <c r="B13" s="28" t="s">
        <v>45</v>
      </c>
      <c r="C13" s="29">
        <v>7</v>
      </c>
      <c r="D13" s="91"/>
      <c r="E13" s="91"/>
      <c r="F13" s="31">
        <v>43.8266</v>
      </c>
      <c r="G13" s="31">
        <v>5</v>
      </c>
      <c r="H13" s="91"/>
      <c r="I13" s="91"/>
      <c r="J13" s="31">
        <v>50.7866</v>
      </c>
      <c r="K13" s="31"/>
      <c r="L13" s="91"/>
      <c r="M13" s="91"/>
      <c r="N13" s="31"/>
      <c r="O13" s="31">
        <f t="shared" si="0"/>
        <v>12</v>
      </c>
      <c r="P13" s="91"/>
      <c r="Q13" s="91"/>
      <c r="R13" s="33">
        <f t="shared" si="1"/>
        <v>94.6132</v>
      </c>
    </row>
    <row r="14" spans="1:18" s="36" customFormat="1" ht="18.75">
      <c r="A14" s="25" t="s">
        <v>46</v>
      </c>
      <c r="B14" s="26" t="s">
        <v>47</v>
      </c>
      <c r="C14" s="19">
        <v>10</v>
      </c>
      <c r="D14" s="92">
        <v>8</v>
      </c>
      <c r="E14" s="92" t="s">
        <v>81</v>
      </c>
      <c r="F14" s="9">
        <v>69.3153</v>
      </c>
      <c r="G14" s="9">
        <v>8</v>
      </c>
      <c r="H14" s="92">
        <v>10</v>
      </c>
      <c r="I14" s="92" t="s">
        <v>88</v>
      </c>
      <c r="J14" s="9">
        <v>91.1134</v>
      </c>
      <c r="K14" s="9">
        <v>5</v>
      </c>
      <c r="L14" s="92">
        <v>4</v>
      </c>
      <c r="M14" s="92" t="s">
        <v>80</v>
      </c>
      <c r="N14" s="9">
        <v>32.4401</v>
      </c>
      <c r="O14" s="9">
        <f t="shared" si="0"/>
        <v>23</v>
      </c>
      <c r="P14" s="92">
        <v>6</v>
      </c>
      <c r="Q14" s="92" t="s">
        <v>81</v>
      </c>
      <c r="R14" s="20">
        <f t="shared" si="1"/>
        <v>192.8688</v>
      </c>
    </row>
    <row r="15" spans="1:18" s="36" customFormat="1" ht="18.75">
      <c r="A15" s="27" t="s">
        <v>52</v>
      </c>
      <c r="B15" s="28" t="s">
        <v>53</v>
      </c>
      <c r="C15" s="29">
        <v>3</v>
      </c>
      <c r="D15" s="91"/>
      <c r="E15" s="91"/>
      <c r="F15" s="31">
        <v>29.8514</v>
      </c>
      <c r="G15" s="31">
        <v>1</v>
      </c>
      <c r="H15" s="91"/>
      <c r="I15" s="91"/>
      <c r="J15" s="31">
        <v>5.8824</v>
      </c>
      <c r="K15" s="31"/>
      <c r="L15" s="91"/>
      <c r="M15" s="91"/>
      <c r="N15" s="31"/>
      <c r="O15" s="31">
        <f t="shared" si="0"/>
        <v>4</v>
      </c>
      <c r="P15" s="91"/>
      <c r="Q15" s="91"/>
      <c r="R15" s="33">
        <f t="shared" si="1"/>
        <v>35.7338</v>
      </c>
    </row>
    <row r="16" spans="1:18" s="36" customFormat="1" ht="18.75">
      <c r="A16" s="25" t="s">
        <v>56</v>
      </c>
      <c r="B16" s="26" t="s">
        <v>39</v>
      </c>
      <c r="C16" s="19">
        <v>10</v>
      </c>
      <c r="D16" s="92">
        <v>7</v>
      </c>
      <c r="E16" s="92" t="s">
        <v>82</v>
      </c>
      <c r="F16" s="9">
        <v>69.0562</v>
      </c>
      <c r="G16" s="9"/>
      <c r="H16" s="92"/>
      <c r="I16" s="92"/>
      <c r="J16" s="9"/>
      <c r="K16" s="9"/>
      <c r="L16" s="92"/>
      <c r="M16" s="92"/>
      <c r="N16" s="9"/>
      <c r="O16" s="9">
        <f t="shared" si="0"/>
        <v>10</v>
      </c>
      <c r="P16" s="92"/>
      <c r="Q16" s="92" t="s">
        <v>88</v>
      </c>
      <c r="R16" s="20">
        <f t="shared" si="1"/>
        <v>69.0562</v>
      </c>
    </row>
    <row r="17" spans="1:18" s="36" customFormat="1" ht="18.75">
      <c r="A17" s="27" t="s">
        <v>58</v>
      </c>
      <c r="B17" s="28" t="s">
        <v>59</v>
      </c>
      <c r="C17" s="29">
        <v>11</v>
      </c>
      <c r="D17" s="91">
        <v>4</v>
      </c>
      <c r="E17" s="91" t="s">
        <v>86</v>
      </c>
      <c r="F17" s="31">
        <v>81.5601</v>
      </c>
      <c r="G17" s="31">
        <v>6</v>
      </c>
      <c r="H17" s="91"/>
      <c r="I17" s="91"/>
      <c r="J17" s="31">
        <v>116.3834</v>
      </c>
      <c r="K17" s="31"/>
      <c r="L17" s="91"/>
      <c r="M17" s="91"/>
      <c r="N17" s="31"/>
      <c r="O17" s="31">
        <f t="shared" si="0"/>
        <v>17</v>
      </c>
      <c r="P17" s="91">
        <v>10</v>
      </c>
      <c r="Q17" s="91"/>
      <c r="R17" s="33">
        <f t="shared" si="1"/>
        <v>197.9435</v>
      </c>
    </row>
    <row r="18" spans="1:18" s="36" customFormat="1" ht="18.75">
      <c r="A18" s="27" t="s">
        <v>62</v>
      </c>
      <c r="B18" s="28" t="s">
        <v>26</v>
      </c>
      <c r="C18" s="29">
        <v>12</v>
      </c>
      <c r="D18" s="91">
        <v>3</v>
      </c>
      <c r="E18" s="91" t="s">
        <v>85</v>
      </c>
      <c r="F18" s="31">
        <v>76.5196</v>
      </c>
      <c r="G18" s="31">
        <v>12</v>
      </c>
      <c r="H18" s="91">
        <v>1</v>
      </c>
      <c r="I18" s="91" t="s">
        <v>83</v>
      </c>
      <c r="J18" s="31">
        <v>23.4285</v>
      </c>
      <c r="K18" s="31">
        <v>5</v>
      </c>
      <c r="L18" s="91">
        <v>5</v>
      </c>
      <c r="M18" s="91" t="s">
        <v>86</v>
      </c>
      <c r="N18" s="31">
        <v>35.6638</v>
      </c>
      <c r="O18" s="31">
        <f t="shared" si="0"/>
        <v>29</v>
      </c>
      <c r="P18" s="91">
        <v>2</v>
      </c>
      <c r="Q18" s="91" t="s">
        <v>84</v>
      </c>
      <c r="R18" s="33">
        <f t="shared" si="1"/>
        <v>135.6119</v>
      </c>
    </row>
    <row r="19" spans="1:18" s="36" customFormat="1" ht="18.75">
      <c r="A19" s="27" t="s">
        <v>63</v>
      </c>
      <c r="B19" s="28" t="s">
        <v>64</v>
      </c>
      <c r="C19" s="29">
        <v>12</v>
      </c>
      <c r="D19" s="91">
        <v>2</v>
      </c>
      <c r="E19" s="91" t="s">
        <v>84</v>
      </c>
      <c r="F19" s="31">
        <v>62.0182</v>
      </c>
      <c r="G19" s="31">
        <v>8</v>
      </c>
      <c r="H19" s="91">
        <v>9</v>
      </c>
      <c r="I19" s="91"/>
      <c r="J19" s="31">
        <v>59.9613</v>
      </c>
      <c r="K19" s="31">
        <v>2</v>
      </c>
      <c r="L19" s="91"/>
      <c r="M19" s="91"/>
      <c r="N19" s="31">
        <v>27.6918</v>
      </c>
      <c r="O19" s="31">
        <f t="shared" si="0"/>
        <v>22</v>
      </c>
      <c r="P19" s="91">
        <v>7</v>
      </c>
      <c r="Q19" s="91"/>
      <c r="R19" s="33">
        <f t="shared" si="1"/>
        <v>149.6713</v>
      </c>
    </row>
    <row r="20" spans="1:18" s="36" customFormat="1" ht="18.75">
      <c r="A20" s="27" t="s">
        <v>67</v>
      </c>
      <c r="B20" s="28" t="s">
        <v>68</v>
      </c>
      <c r="C20" s="29"/>
      <c r="D20" s="91"/>
      <c r="E20" s="91"/>
      <c r="F20" s="31"/>
      <c r="G20" s="31"/>
      <c r="H20" s="91"/>
      <c r="I20" s="91"/>
      <c r="J20" s="31"/>
      <c r="K20" s="31">
        <v>8</v>
      </c>
      <c r="L20" s="91">
        <v>3</v>
      </c>
      <c r="M20" s="91" t="s">
        <v>85</v>
      </c>
      <c r="N20" s="31">
        <v>67.4405</v>
      </c>
      <c r="O20" s="31">
        <f t="shared" si="0"/>
        <v>8</v>
      </c>
      <c r="P20" s="91"/>
      <c r="Q20" s="91"/>
      <c r="R20" s="33">
        <f t="shared" si="1"/>
        <v>67.4405</v>
      </c>
    </row>
    <row r="21" spans="1:18" s="36" customFormat="1" ht="18.75">
      <c r="A21" s="27" t="s">
        <v>70</v>
      </c>
      <c r="B21" s="28" t="s">
        <v>71</v>
      </c>
      <c r="C21" s="29">
        <v>12</v>
      </c>
      <c r="D21" s="91">
        <v>1</v>
      </c>
      <c r="E21" s="91" t="s">
        <v>83</v>
      </c>
      <c r="F21" s="31">
        <v>59.9869</v>
      </c>
      <c r="G21" s="31">
        <v>10</v>
      </c>
      <c r="H21" s="91">
        <v>4</v>
      </c>
      <c r="I21" s="91" t="s">
        <v>86</v>
      </c>
      <c r="J21" s="31">
        <v>31.6818</v>
      </c>
      <c r="K21" s="31"/>
      <c r="L21" s="91"/>
      <c r="M21" s="91"/>
      <c r="N21" s="31"/>
      <c r="O21" s="31">
        <f t="shared" si="0"/>
        <v>22</v>
      </c>
      <c r="P21" s="91">
        <v>6</v>
      </c>
      <c r="Q21" s="91"/>
      <c r="R21" s="33">
        <f t="shared" si="1"/>
        <v>91.6687</v>
      </c>
    </row>
    <row r="22" spans="1:18" s="36" customFormat="1" ht="19.5" thickBot="1">
      <c r="A22" s="88" t="s">
        <v>72</v>
      </c>
      <c r="B22" s="89" t="s">
        <v>73</v>
      </c>
      <c r="C22" s="84">
        <v>11</v>
      </c>
      <c r="D22" s="85">
        <v>6</v>
      </c>
      <c r="E22" s="85" t="s">
        <v>80</v>
      </c>
      <c r="F22" s="86">
        <v>124.7642</v>
      </c>
      <c r="G22" s="86">
        <v>9</v>
      </c>
      <c r="H22" s="100">
        <v>5</v>
      </c>
      <c r="I22" s="100" t="s">
        <v>80</v>
      </c>
      <c r="J22" s="86">
        <v>92.6251</v>
      </c>
      <c r="K22" s="86">
        <v>4</v>
      </c>
      <c r="L22" s="100">
        <v>9</v>
      </c>
      <c r="M22" s="100" t="s">
        <v>88</v>
      </c>
      <c r="N22" s="86">
        <v>40.4027</v>
      </c>
      <c r="O22" s="86">
        <f t="shared" si="0"/>
        <v>24</v>
      </c>
      <c r="P22" s="100">
        <v>5</v>
      </c>
      <c r="Q22" s="100" t="s">
        <v>80</v>
      </c>
      <c r="R22" s="87">
        <f t="shared" si="1"/>
        <v>257.792</v>
      </c>
    </row>
    <row r="23" spans="16:17" ht="18.75">
      <c r="P23" s="101"/>
      <c r="Q23" s="101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M25" sqref="M25"/>
    </sheetView>
  </sheetViews>
  <sheetFormatPr defaultColWidth="11.421875" defaultRowHeight="15"/>
  <cols>
    <col min="1" max="1" width="26.140625" style="8" customWidth="1"/>
    <col min="2" max="2" width="19.8515625" style="8" customWidth="1"/>
    <col min="3" max="3" width="5.00390625" style="0" customWidth="1"/>
    <col min="4" max="5" width="5.00390625" style="6" customWidth="1"/>
    <col min="6" max="6" width="7.7109375" style="0" customWidth="1"/>
    <col min="7" max="7" width="3.8515625" style="0" customWidth="1"/>
    <col min="8" max="9" width="3.8515625" style="6" customWidth="1"/>
    <col min="10" max="10" width="8.28125" style="0" customWidth="1"/>
    <col min="11" max="11" width="2.8515625" style="0" customWidth="1"/>
    <col min="12" max="12" width="4.00390625" style="6" customWidth="1"/>
    <col min="13" max="13" width="3.7109375" style="6" customWidth="1"/>
    <col min="14" max="14" width="7.57421875" style="0" customWidth="1"/>
    <col min="15" max="15" width="4.421875" style="0" customWidth="1"/>
    <col min="16" max="17" width="4.421875" style="6" customWidth="1"/>
    <col min="18" max="18" width="7.7109375" style="0" customWidth="1"/>
  </cols>
  <sheetData>
    <row r="1" spans="1:18" ht="18.75">
      <c r="A1" s="112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15.75" thickBot="1"/>
    <row r="3" spans="1:18" ht="15">
      <c r="A3" s="23" t="s">
        <v>0</v>
      </c>
      <c r="B3" s="24" t="s">
        <v>6</v>
      </c>
      <c r="C3" s="1"/>
      <c r="D3" s="5" t="s">
        <v>96</v>
      </c>
      <c r="E3" s="5"/>
      <c r="F3" s="2"/>
      <c r="G3" s="2"/>
      <c r="H3" s="5" t="s">
        <v>97</v>
      </c>
      <c r="I3" s="5"/>
      <c r="J3" s="2"/>
      <c r="K3" s="2"/>
      <c r="L3" s="5" t="s">
        <v>98</v>
      </c>
      <c r="M3" s="5"/>
      <c r="N3" s="2"/>
      <c r="O3" s="2"/>
      <c r="P3" s="5" t="s">
        <v>79</v>
      </c>
      <c r="Q3" s="5"/>
      <c r="R3" s="3"/>
    </row>
    <row r="4" spans="1:18" s="36" customFormat="1" ht="18.75">
      <c r="A4" s="25" t="s">
        <v>11</v>
      </c>
      <c r="B4" s="26" t="s">
        <v>12</v>
      </c>
      <c r="C4" s="19">
        <v>12</v>
      </c>
      <c r="D4" s="92">
        <v>3</v>
      </c>
      <c r="E4" s="92" t="s">
        <v>81</v>
      </c>
      <c r="F4" s="9">
        <v>135.4257</v>
      </c>
      <c r="G4" s="9">
        <v>5</v>
      </c>
      <c r="H4" s="92"/>
      <c r="I4" s="92" t="s">
        <v>82</v>
      </c>
      <c r="J4" s="9">
        <v>48.0806</v>
      </c>
      <c r="K4" s="9">
        <v>4</v>
      </c>
      <c r="L4" s="92"/>
      <c r="M4" s="92" t="s">
        <v>88</v>
      </c>
      <c r="N4" s="9">
        <v>53.6758</v>
      </c>
      <c r="O4" s="9">
        <f>SUM(C4+G4+K4)</f>
        <v>21</v>
      </c>
      <c r="P4" s="92">
        <v>7</v>
      </c>
      <c r="Q4" s="92" t="s">
        <v>81</v>
      </c>
      <c r="R4" s="20">
        <f>SUM(F4+J4+N4)</f>
        <v>237.18210000000002</v>
      </c>
    </row>
    <row r="5" spans="1:18" s="36" customFormat="1" ht="18.75">
      <c r="A5" s="27" t="s">
        <v>13</v>
      </c>
      <c r="B5" s="28" t="s">
        <v>14</v>
      </c>
      <c r="C5" s="29">
        <v>7</v>
      </c>
      <c r="D5" s="91"/>
      <c r="E5" s="91"/>
      <c r="F5" s="31">
        <v>36.3236</v>
      </c>
      <c r="G5" s="31">
        <v>5</v>
      </c>
      <c r="H5" s="91"/>
      <c r="I5" s="91"/>
      <c r="J5" s="31">
        <v>48.7993</v>
      </c>
      <c r="K5" s="31">
        <v>4</v>
      </c>
      <c r="L5" s="91"/>
      <c r="M5" s="91"/>
      <c r="N5" s="31">
        <v>41.1033</v>
      </c>
      <c r="O5" s="31">
        <f aca="true" t="shared" si="0" ref="O5:O21">SUM(C5+G5+K5)</f>
        <v>16</v>
      </c>
      <c r="P5" s="91"/>
      <c r="Q5" s="91"/>
      <c r="R5" s="33">
        <f aca="true" t="shared" si="1" ref="R5:R21">SUM(F5+J5+N5)</f>
        <v>126.2262</v>
      </c>
    </row>
    <row r="6" spans="1:18" s="36" customFormat="1" ht="18.75">
      <c r="A6" s="27" t="s">
        <v>23</v>
      </c>
      <c r="B6" s="28" t="s">
        <v>24</v>
      </c>
      <c r="C6" s="29">
        <v>10</v>
      </c>
      <c r="D6" s="91">
        <v>9</v>
      </c>
      <c r="E6" s="91"/>
      <c r="F6" s="31">
        <v>100.4859</v>
      </c>
      <c r="G6" s="31">
        <v>8</v>
      </c>
      <c r="H6" s="91">
        <v>2</v>
      </c>
      <c r="I6" s="91" t="s">
        <v>84</v>
      </c>
      <c r="J6" s="31">
        <v>39.4806</v>
      </c>
      <c r="K6" s="31">
        <v>1</v>
      </c>
      <c r="L6" s="91"/>
      <c r="M6" s="91"/>
      <c r="N6" s="31">
        <v>16.0237</v>
      </c>
      <c r="O6" s="31">
        <f t="shared" si="0"/>
        <v>19</v>
      </c>
      <c r="P6" s="91">
        <v>9</v>
      </c>
      <c r="Q6" s="91"/>
      <c r="R6" s="33">
        <f t="shared" si="1"/>
        <v>155.9902</v>
      </c>
    </row>
    <row r="7" spans="1:18" s="36" customFormat="1" ht="18.75">
      <c r="A7" s="27" t="s">
        <v>25</v>
      </c>
      <c r="B7" s="28" t="s">
        <v>26</v>
      </c>
      <c r="C7" s="29">
        <v>12</v>
      </c>
      <c r="D7" s="91">
        <v>1</v>
      </c>
      <c r="E7" s="91" t="s">
        <v>83</v>
      </c>
      <c r="F7" s="31">
        <v>51.1093</v>
      </c>
      <c r="G7" s="31">
        <v>8</v>
      </c>
      <c r="H7" s="91">
        <v>4</v>
      </c>
      <c r="I7" s="91" t="s">
        <v>86</v>
      </c>
      <c r="J7" s="31">
        <v>49.0077</v>
      </c>
      <c r="K7" s="31">
        <v>4</v>
      </c>
      <c r="L7" s="91">
        <v>2</v>
      </c>
      <c r="M7" s="91" t="s">
        <v>84</v>
      </c>
      <c r="N7" s="31">
        <v>15.8232</v>
      </c>
      <c r="O7" s="31">
        <f t="shared" si="0"/>
        <v>24</v>
      </c>
      <c r="P7" s="91">
        <v>1</v>
      </c>
      <c r="Q7" s="91" t="s">
        <v>83</v>
      </c>
      <c r="R7" s="33">
        <f t="shared" si="1"/>
        <v>115.94019999999999</v>
      </c>
    </row>
    <row r="8" spans="1:18" s="36" customFormat="1" ht="18.75">
      <c r="A8" s="27" t="s">
        <v>27</v>
      </c>
      <c r="B8" s="28" t="s">
        <v>28</v>
      </c>
      <c r="C8" s="29">
        <v>3</v>
      </c>
      <c r="D8" s="91"/>
      <c r="E8" s="91"/>
      <c r="F8" s="31">
        <v>50.3807</v>
      </c>
      <c r="G8" s="31">
        <v>3</v>
      </c>
      <c r="H8" s="91"/>
      <c r="I8" s="91"/>
      <c r="J8" s="31">
        <v>20.7503</v>
      </c>
      <c r="K8" s="31">
        <v>1</v>
      </c>
      <c r="L8" s="91"/>
      <c r="M8" s="91"/>
      <c r="N8" s="31">
        <v>5.5556</v>
      </c>
      <c r="O8" s="31">
        <f t="shared" si="0"/>
        <v>7</v>
      </c>
      <c r="P8" s="91"/>
      <c r="Q8" s="91"/>
      <c r="R8" s="33">
        <f t="shared" si="1"/>
        <v>76.6866</v>
      </c>
    </row>
    <row r="9" spans="1:18" s="36" customFormat="1" ht="18.75">
      <c r="A9" s="27" t="s">
        <v>29</v>
      </c>
      <c r="B9" s="28" t="s">
        <v>30</v>
      </c>
      <c r="C9" s="29">
        <v>12</v>
      </c>
      <c r="D9" s="91">
        <v>4</v>
      </c>
      <c r="E9" s="91" t="s">
        <v>84</v>
      </c>
      <c r="F9" s="31">
        <v>130.601</v>
      </c>
      <c r="G9" s="31">
        <v>8</v>
      </c>
      <c r="H9" s="91">
        <v>1</v>
      </c>
      <c r="I9" s="91" t="s">
        <v>83</v>
      </c>
      <c r="J9" s="31">
        <v>29.7602</v>
      </c>
      <c r="K9" s="31">
        <v>4</v>
      </c>
      <c r="L9" s="91">
        <v>1</v>
      </c>
      <c r="M9" s="91" t="s">
        <v>83</v>
      </c>
      <c r="N9" s="31">
        <v>9.8449</v>
      </c>
      <c r="O9" s="31">
        <f t="shared" si="0"/>
        <v>24</v>
      </c>
      <c r="P9" s="91">
        <v>2</v>
      </c>
      <c r="Q9" s="91" t="s">
        <v>84</v>
      </c>
      <c r="R9" s="33">
        <f t="shared" si="1"/>
        <v>170.2061</v>
      </c>
    </row>
    <row r="10" spans="1:18" s="36" customFormat="1" ht="18.75">
      <c r="A10" s="27" t="s">
        <v>33</v>
      </c>
      <c r="B10" s="28" t="s">
        <v>34</v>
      </c>
      <c r="C10" s="29"/>
      <c r="D10" s="91"/>
      <c r="E10" s="91"/>
      <c r="F10" s="31"/>
      <c r="G10" s="31">
        <v>8</v>
      </c>
      <c r="H10" s="91">
        <v>8</v>
      </c>
      <c r="I10" s="91"/>
      <c r="J10" s="31">
        <v>64.094</v>
      </c>
      <c r="K10" s="31">
        <v>2</v>
      </c>
      <c r="L10" s="91"/>
      <c r="M10" s="91"/>
      <c r="N10" s="31">
        <v>3.2494</v>
      </c>
      <c r="O10" s="31">
        <f t="shared" si="0"/>
        <v>10</v>
      </c>
      <c r="P10" s="91"/>
      <c r="Q10" s="91"/>
      <c r="R10" s="33">
        <f t="shared" si="1"/>
        <v>67.34339999999999</v>
      </c>
    </row>
    <row r="11" spans="1:18" s="36" customFormat="1" ht="18.75">
      <c r="A11" s="27" t="s">
        <v>35</v>
      </c>
      <c r="B11" s="28" t="s">
        <v>36</v>
      </c>
      <c r="C11" s="29">
        <v>11</v>
      </c>
      <c r="D11" s="91">
        <v>6</v>
      </c>
      <c r="E11" s="91" t="s">
        <v>85</v>
      </c>
      <c r="F11" s="31">
        <v>66.4558</v>
      </c>
      <c r="G11" s="31">
        <v>8</v>
      </c>
      <c r="H11" s="91">
        <v>6</v>
      </c>
      <c r="I11" s="91"/>
      <c r="J11" s="31">
        <v>52.1759</v>
      </c>
      <c r="K11" s="31">
        <v>4</v>
      </c>
      <c r="L11" s="91">
        <v>5</v>
      </c>
      <c r="M11" s="91" t="s">
        <v>86</v>
      </c>
      <c r="N11" s="31">
        <v>25.6135</v>
      </c>
      <c r="O11" s="31">
        <f t="shared" si="0"/>
        <v>23</v>
      </c>
      <c r="P11" s="91">
        <v>4</v>
      </c>
      <c r="Q11" s="91" t="s">
        <v>85</v>
      </c>
      <c r="R11" s="33">
        <f t="shared" si="1"/>
        <v>144.24519999999998</v>
      </c>
    </row>
    <row r="12" spans="1:18" s="36" customFormat="1" ht="18.75">
      <c r="A12" s="27" t="s">
        <v>37</v>
      </c>
      <c r="B12" s="28" t="s">
        <v>18</v>
      </c>
      <c r="C12" s="29">
        <v>10</v>
      </c>
      <c r="D12" s="91">
        <v>8</v>
      </c>
      <c r="E12" s="91" t="s">
        <v>87</v>
      </c>
      <c r="F12" s="31">
        <v>88.1451</v>
      </c>
      <c r="G12" s="31">
        <v>8</v>
      </c>
      <c r="H12" s="91">
        <v>7</v>
      </c>
      <c r="I12" s="91"/>
      <c r="J12" s="31">
        <v>55.3558</v>
      </c>
      <c r="K12" s="31">
        <v>4</v>
      </c>
      <c r="L12" s="91">
        <v>7</v>
      </c>
      <c r="M12" s="91"/>
      <c r="N12" s="31">
        <v>30.1551</v>
      </c>
      <c r="O12" s="31">
        <f t="shared" si="0"/>
        <v>22</v>
      </c>
      <c r="P12" s="91">
        <v>6</v>
      </c>
      <c r="Q12" s="91" t="s">
        <v>87</v>
      </c>
      <c r="R12" s="33">
        <f t="shared" si="1"/>
        <v>173.656</v>
      </c>
    </row>
    <row r="13" spans="1:18" s="36" customFormat="1" ht="18.75">
      <c r="A13" s="25" t="s">
        <v>38</v>
      </c>
      <c r="B13" s="26" t="s">
        <v>39</v>
      </c>
      <c r="C13" s="19">
        <v>9</v>
      </c>
      <c r="D13" s="92">
        <v>10</v>
      </c>
      <c r="E13" s="92" t="s">
        <v>88</v>
      </c>
      <c r="F13" s="9">
        <v>85.1587</v>
      </c>
      <c r="G13" s="9">
        <v>8</v>
      </c>
      <c r="H13" s="92">
        <v>10</v>
      </c>
      <c r="I13" s="92" t="s">
        <v>80</v>
      </c>
      <c r="J13" s="9">
        <v>77.1664</v>
      </c>
      <c r="K13" s="9">
        <v>3</v>
      </c>
      <c r="L13" s="92">
        <v>10</v>
      </c>
      <c r="M13" s="92" t="s">
        <v>82</v>
      </c>
      <c r="N13" s="9">
        <v>35.0192</v>
      </c>
      <c r="O13" s="9">
        <f t="shared" si="0"/>
        <v>20</v>
      </c>
      <c r="P13" s="92">
        <v>8</v>
      </c>
      <c r="Q13" s="92" t="s">
        <v>82</v>
      </c>
      <c r="R13" s="20">
        <f t="shared" si="1"/>
        <v>197.34429999999998</v>
      </c>
    </row>
    <row r="14" spans="1:18" s="36" customFormat="1" ht="18.75">
      <c r="A14" s="27" t="s">
        <v>44</v>
      </c>
      <c r="B14" s="28" t="s">
        <v>45</v>
      </c>
      <c r="C14" s="29">
        <v>8</v>
      </c>
      <c r="D14" s="91"/>
      <c r="E14" s="91"/>
      <c r="F14" s="31">
        <v>57.6894</v>
      </c>
      <c r="G14" s="31">
        <v>8</v>
      </c>
      <c r="H14" s="91">
        <v>9</v>
      </c>
      <c r="I14" s="91"/>
      <c r="J14" s="31">
        <v>67.5015</v>
      </c>
      <c r="K14" s="31"/>
      <c r="L14" s="91"/>
      <c r="M14" s="91"/>
      <c r="N14" s="31"/>
      <c r="O14" s="31">
        <f t="shared" si="0"/>
        <v>16</v>
      </c>
      <c r="P14" s="91"/>
      <c r="Q14" s="91"/>
      <c r="R14" s="33">
        <f t="shared" si="1"/>
        <v>125.1909</v>
      </c>
    </row>
    <row r="15" spans="1:18" s="36" customFormat="1" ht="18.75">
      <c r="A15" s="25" t="s">
        <v>46</v>
      </c>
      <c r="B15" s="26" t="s">
        <v>47</v>
      </c>
      <c r="C15" s="19">
        <v>12</v>
      </c>
      <c r="D15" s="92">
        <v>2</v>
      </c>
      <c r="E15" s="92" t="s">
        <v>80</v>
      </c>
      <c r="F15" s="9">
        <v>56.2164</v>
      </c>
      <c r="G15" s="9">
        <v>7</v>
      </c>
      <c r="H15" s="92"/>
      <c r="I15" s="92" t="s">
        <v>81</v>
      </c>
      <c r="J15" s="9">
        <v>44.1259</v>
      </c>
      <c r="K15" s="9">
        <v>4</v>
      </c>
      <c r="L15" s="92">
        <v>4</v>
      </c>
      <c r="M15" s="92" t="s">
        <v>80</v>
      </c>
      <c r="N15" s="9">
        <v>23.9652</v>
      </c>
      <c r="O15" s="9">
        <f t="shared" si="0"/>
        <v>23</v>
      </c>
      <c r="P15" s="92">
        <v>3</v>
      </c>
      <c r="Q15" s="92" t="s">
        <v>80</v>
      </c>
      <c r="R15" s="20">
        <f t="shared" si="1"/>
        <v>124.30749999999999</v>
      </c>
    </row>
    <row r="16" spans="1:18" s="36" customFormat="1" ht="18.75">
      <c r="A16" s="27" t="s">
        <v>52</v>
      </c>
      <c r="B16" s="28" t="s">
        <v>53</v>
      </c>
      <c r="C16" s="29">
        <v>8</v>
      </c>
      <c r="D16" s="91"/>
      <c r="E16" s="91"/>
      <c r="F16" s="31">
        <v>67.501</v>
      </c>
      <c r="G16" s="31">
        <v>4</v>
      </c>
      <c r="H16" s="91"/>
      <c r="I16" s="91"/>
      <c r="J16" s="31">
        <v>41.9406</v>
      </c>
      <c r="K16" s="31">
        <v>1</v>
      </c>
      <c r="L16" s="91"/>
      <c r="M16" s="91"/>
      <c r="N16" s="31">
        <v>10.0529</v>
      </c>
      <c r="O16" s="31">
        <f t="shared" si="0"/>
        <v>13</v>
      </c>
      <c r="P16" s="91"/>
      <c r="Q16" s="91"/>
      <c r="R16" s="33">
        <f t="shared" si="1"/>
        <v>119.4945</v>
      </c>
    </row>
    <row r="17" spans="1:18" s="36" customFormat="1" ht="18.75">
      <c r="A17" s="25" t="s">
        <v>54</v>
      </c>
      <c r="B17" s="26" t="s">
        <v>55</v>
      </c>
      <c r="C17" s="19">
        <v>7</v>
      </c>
      <c r="D17" s="92"/>
      <c r="E17" s="92" t="s">
        <v>89</v>
      </c>
      <c r="F17" s="9">
        <v>42.0703</v>
      </c>
      <c r="G17" s="9"/>
      <c r="H17" s="92"/>
      <c r="I17" s="92"/>
      <c r="J17" s="9"/>
      <c r="K17" s="9">
        <v>4</v>
      </c>
      <c r="L17" s="92">
        <v>9</v>
      </c>
      <c r="M17" s="92" t="s">
        <v>81</v>
      </c>
      <c r="N17" s="9">
        <v>34.0337</v>
      </c>
      <c r="O17" s="9">
        <f t="shared" si="0"/>
        <v>11</v>
      </c>
      <c r="P17" s="92"/>
      <c r="Q17" s="92" t="s">
        <v>89</v>
      </c>
      <c r="R17" s="20">
        <f t="shared" si="1"/>
        <v>76.10400000000001</v>
      </c>
    </row>
    <row r="18" spans="1:18" s="36" customFormat="1" ht="18.75">
      <c r="A18" s="25" t="s">
        <v>72</v>
      </c>
      <c r="B18" s="26" t="s">
        <v>73</v>
      </c>
      <c r="C18" s="19">
        <v>12</v>
      </c>
      <c r="D18" s="92">
        <v>5</v>
      </c>
      <c r="E18" s="92" t="s">
        <v>82</v>
      </c>
      <c r="F18" s="9">
        <v>149.4886</v>
      </c>
      <c r="G18" s="9">
        <v>5</v>
      </c>
      <c r="H18" s="92"/>
      <c r="I18" s="92" t="s">
        <v>88</v>
      </c>
      <c r="J18" s="9">
        <v>52.1281</v>
      </c>
      <c r="K18" s="9">
        <v>1</v>
      </c>
      <c r="L18" s="92"/>
      <c r="M18" s="92" t="s">
        <v>89</v>
      </c>
      <c r="N18" s="9">
        <v>14.4645</v>
      </c>
      <c r="O18" s="9">
        <f t="shared" si="0"/>
        <v>18</v>
      </c>
      <c r="P18" s="92"/>
      <c r="Q18" s="92" t="s">
        <v>88</v>
      </c>
      <c r="R18" s="20">
        <f t="shared" si="1"/>
        <v>216.08119999999997</v>
      </c>
    </row>
    <row r="19" spans="1:18" s="36" customFormat="1" ht="18.75">
      <c r="A19" s="27" t="s">
        <v>74</v>
      </c>
      <c r="B19" s="28" t="s">
        <v>75</v>
      </c>
      <c r="C19" s="29">
        <v>11</v>
      </c>
      <c r="D19" s="91">
        <v>7</v>
      </c>
      <c r="E19" s="91" t="s">
        <v>86</v>
      </c>
      <c r="F19" s="31">
        <v>82.3199</v>
      </c>
      <c r="G19" s="31">
        <v>8</v>
      </c>
      <c r="H19" s="91">
        <v>3</v>
      </c>
      <c r="I19" s="91" t="s">
        <v>85</v>
      </c>
      <c r="J19" s="31">
        <v>46.7873</v>
      </c>
      <c r="K19" s="31">
        <v>4</v>
      </c>
      <c r="L19" s="91">
        <v>6</v>
      </c>
      <c r="M19" s="91" t="s">
        <v>87</v>
      </c>
      <c r="N19" s="31">
        <v>29.6822</v>
      </c>
      <c r="O19" s="31">
        <f t="shared" si="0"/>
        <v>23</v>
      </c>
      <c r="P19" s="91">
        <v>5</v>
      </c>
      <c r="Q19" s="91" t="s">
        <v>86</v>
      </c>
      <c r="R19" s="33">
        <f t="shared" si="1"/>
        <v>158.7894</v>
      </c>
    </row>
    <row r="20" spans="1:18" s="36" customFormat="1" ht="18.75">
      <c r="A20" s="27" t="s">
        <v>76</v>
      </c>
      <c r="B20" s="28" t="s">
        <v>77</v>
      </c>
      <c r="C20" s="29">
        <v>6</v>
      </c>
      <c r="D20" s="91"/>
      <c r="E20" s="91"/>
      <c r="F20" s="31">
        <v>37.0795</v>
      </c>
      <c r="G20" s="31">
        <v>8</v>
      </c>
      <c r="H20" s="91">
        <v>5</v>
      </c>
      <c r="I20" s="91" t="s">
        <v>87</v>
      </c>
      <c r="J20" s="31">
        <v>49.45</v>
      </c>
      <c r="K20" s="31">
        <v>4</v>
      </c>
      <c r="L20" s="91">
        <v>3</v>
      </c>
      <c r="M20" s="91" t="s">
        <v>85</v>
      </c>
      <c r="N20" s="31">
        <v>16.823</v>
      </c>
      <c r="O20" s="31">
        <f t="shared" si="0"/>
        <v>18</v>
      </c>
      <c r="P20" s="91">
        <v>10</v>
      </c>
      <c r="Q20" s="91"/>
      <c r="R20" s="33">
        <f t="shared" si="1"/>
        <v>103.35250000000002</v>
      </c>
    </row>
    <row r="21" spans="1:18" s="36" customFormat="1" ht="19.5" thickBot="1">
      <c r="A21" s="63" t="s">
        <v>78</v>
      </c>
      <c r="B21" s="64" t="s">
        <v>45</v>
      </c>
      <c r="C21" s="65"/>
      <c r="D21" s="93"/>
      <c r="E21" s="93"/>
      <c r="F21" s="67"/>
      <c r="G21" s="67">
        <v>4</v>
      </c>
      <c r="H21" s="93"/>
      <c r="I21" s="93"/>
      <c r="J21" s="67"/>
      <c r="K21" s="67">
        <v>4</v>
      </c>
      <c r="L21" s="93">
        <v>8</v>
      </c>
      <c r="M21" s="93"/>
      <c r="N21" s="67">
        <v>32.2104</v>
      </c>
      <c r="O21" s="67">
        <f t="shared" si="0"/>
        <v>8</v>
      </c>
      <c r="P21" s="93"/>
      <c r="Q21" s="93"/>
      <c r="R21" s="69">
        <f t="shared" si="1"/>
        <v>32.2104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29" sqref="I29"/>
    </sheetView>
  </sheetViews>
  <sheetFormatPr defaultColWidth="11.421875" defaultRowHeight="15"/>
  <cols>
    <col min="1" max="1" width="26.140625" style="8" customWidth="1"/>
    <col min="2" max="2" width="19.8515625" style="8" customWidth="1"/>
    <col min="3" max="3" width="5.57421875" style="0" customWidth="1"/>
    <col min="4" max="4" width="5.140625" style="6" customWidth="1"/>
    <col min="5" max="5" width="6.421875" style="6" customWidth="1"/>
    <col min="6" max="6" width="7.7109375" style="0" customWidth="1"/>
  </cols>
  <sheetData>
    <row r="1" spans="1:6" ht="18.75">
      <c r="A1" s="112" t="s">
        <v>10</v>
      </c>
      <c r="B1" s="109"/>
      <c r="C1" s="109"/>
      <c r="D1" s="109"/>
      <c r="E1" s="109"/>
      <c r="F1" s="109"/>
    </row>
    <row r="2" ht="15.75" thickBot="1"/>
    <row r="3" spans="1:6" ht="15">
      <c r="A3" s="23" t="s">
        <v>0</v>
      </c>
      <c r="B3" s="24" t="s">
        <v>6</v>
      </c>
      <c r="C3" s="2" t="s">
        <v>10</v>
      </c>
      <c r="D3" s="5"/>
      <c r="E3" s="5"/>
      <c r="F3" s="3"/>
    </row>
    <row r="4" spans="1:6" s="36" customFormat="1" ht="15">
      <c r="A4" s="25" t="s">
        <v>11</v>
      </c>
      <c r="B4" s="26" t="s">
        <v>12</v>
      </c>
      <c r="C4" s="22">
        <v>6</v>
      </c>
      <c r="D4" s="10"/>
      <c r="E4" s="10" t="s">
        <v>89</v>
      </c>
      <c r="F4" s="20">
        <v>53.4915</v>
      </c>
    </row>
    <row r="5" spans="1:6" s="36" customFormat="1" ht="15">
      <c r="A5" s="27" t="s">
        <v>13</v>
      </c>
      <c r="B5" s="28" t="s">
        <v>14</v>
      </c>
      <c r="C5" s="35">
        <v>8</v>
      </c>
      <c r="D5" s="30"/>
      <c r="E5" s="30"/>
      <c r="F5" s="33">
        <v>87.8288</v>
      </c>
    </row>
    <row r="6" spans="1:6" s="36" customFormat="1" ht="15">
      <c r="A6" s="27" t="s">
        <v>15</v>
      </c>
      <c r="B6" s="28" t="s">
        <v>16</v>
      </c>
      <c r="C6" s="35">
        <v>8</v>
      </c>
      <c r="D6" s="30"/>
      <c r="E6" s="30"/>
      <c r="F6" s="33">
        <v>77.786</v>
      </c>
    </row>
    <row r="7" spans="1:6" s="36" customFormat="1" ht="15">
      <c r="A7" s="27" t="s">
        <v>17</v>
      </c>
      <c r="B7" s="28" t="s">
        <v>18</v>
      </c>
      <c r="C7" s="35">
        <v>6</v>
      </c>
      <c r="D7" s="30"/>
      <c r="E7" s="30"/>
      <c r="F7" s="33">
        <v>40.9046</v>
      </c>
    </row>
    <row r="8" spans="1:6" s="36" customFormat="1" ht="15">
      <c r="A8" s="25" t="s">
        <v>19</v>
      </c>
      <c r="B8" s="26" t="s">
        <v>20</v>
      </c>
      <c r="C8" s="22">
        <v>11</v>
      </c>
      <c r="D8" s="10">
        <v>8</v>
      </c>
      <c r="E8" s="10" t="s">
        <v>82</v>
      </c>
      <c r="F8" s="20">
        <v>147.1078</v>
      </c>
    </row>
    <row r="9" spans="1:6" s="36" customFormat="1" ht="15">
      <c r="A9" s="27" t="s">
        <v>21</v>
      </c>
      <c r="B9" s="28" t="s">
        <v>22</v>
      </c>
      <c r="C9" s="35">
        <v>12</v>
      </c>
      <c r="D9" s="30"/>
      <c r="E9" s="30" t="s">
        <v>86</v>
      </c>
      <c r="F9" s="33">
        <v>134.3236</v>
      </c>
    </row>
    <row r="10" spans="1:6" s="36" customFormat="1" ht="15">
      <c r="A10" s="27" t="s">
        <v>23</v>
      </c>
      <c r="B10" s="28" t="s">
        <v>24</v>
      </c>
      <c r="C10" s="35">
        <v>2</v>
      </c>
      <c r="D10" s="30"/>
      <c r="E10" s="30"/>
      <c r="F10" s="33">
        <v>23.4076</v>
      </c>
    </row>
    <row r="11" spans="1:6" s="36" customFormat="1" ht="15">
      <c r="A11" s="27" t="s">
        <v>25</v>
      </c>
      <c r="B11" s="28" t="s">
        <v>26</v>
      </c>
      <c r="C11" s="35">
        <v>9</v>
      </c>
      <c r="D11" s="30">
        <v>9</v>
      </c>
      <c r="E11" s="30"/>
      <c r="F11" s="33">
        <v>75.9682</v>
      </c>
    </row>
    <row r="12" spans="1:6" s="36" customFormat="1" ht="15">
      <c r="A12" s="27" t="s">
        <v>27</v>
      </c>
      <c r="B12" s="28" t="s">
        <v>28</v>
      </c>
      <c r="C12" s="35">
        <v>11</v>
      </c>
      <c r="D12" s="30">
        <v>7</v>
      </c>
      <c r="E12" s="30" t="s">
        <v>93</v>
      </c>
      <c r="F12" s="33">
        <v>63.5382</v>
      </c>
    </row>
    <row r="13" spans="1:6" s="36" customFormat="1" ht="15">
      <c r="A13" s="27" t="s">
        <v>29</v>
      </c>
      <c r="B13" s="28" t="s">
        <v>30</v>
      </c>
      <c r="C13" s="35">
        <v>12</v>
      </c>
      <c r="D13" s="30">
        <v>2</v>
      </c>
      <c r="E13" s="30" t="s">
        <v>84</v>
      </c>
      <c r="F13" s="33">
        <v>89.0712</v>
      </c>
    </row>
    <row r="14" spans="1:6" s="36" customFormat="1" ht="15">
      <c r="A14" s="25" t="s">
        <v>31</v>
      </c>
      <c r="B14" s="26" t="s">
        <v>32</v>
      </c>
      <c r="C14" s="22">
        <v>9</v>
      </c>
      <c r="D14" s="10"/>
      <c r="E14" s="10" t="s">
        <v>88</v>
      </c>
      <c r="F14" s="20">
        <v>62.8494</v>
      </c>
    </row>
    <row r="15" spans="1:6" s="36" customFormat="1" ht="15">
      <c r="A15" s="27" t="s">
        <v>33</v>
      </c>
      <c r="B15" s="28" t="s">
        <v>34</v>
      </c>
      <c r="C15" s="35">
        <v>8</v>
      </c>
      <c r="D15" s="30"/>
      <c r="E15" s="30"/>
      <c r="F15" s="33">
        <v>61.0084</v>
      </c>
    </row>
    <row r="16" spans="1:6" s="36" customFormat="1" ht="15">
      <c r="A16" s="27" t="s">
        <v>35</v>
      </c>
      <c r="B16" s="28" t="s">
        <v>36</v>
      </c>
      <c r="C16" s="35">
        <v>7</v>
      </c>
      <c r="D16" s="30"/>
      <c r="E16" s="30"/>
      <c r="F16" s="33">
        <v>89.8914</v>
      </c>
    </row>
    <row r="17" spans="1:6" s="36" customFormat="1" ht="15">
      <c r="A17" s="27" t="s">
        <v>37</v>
      </c>
      <c r="B17" s="28" t="s">
        <v>18</v>
      </c>
      <c r="C17" s="35">
        <v>8</v>
      </c>
      <c r="D17" s="30"/>
      <c r="E17" s="30"/>
      <c r="F17" s="33">
        <v>84.7273</v>
      </c>
    </row>
    <row r="18" spans="1:6" s="36" customFormat="1" ht="15">
      <c r="A18" s="25" t="s">
        <v>38</v>
      </c>
      <c r="B18" s="26" t="s">
        <v>39</v>
      </c>
      <c r="C18" s="22">
        <v>3</v>
      </c>
      <c r="D18" s="10"/>
      <c r="E18" s="10" t="s">
        <v>92</v>
      </c>
      <c r="F18" s="20">
        <v>29.2177</v>
      </c>
    </row>
    <row r="19" spans="1:6" s="36" customFormat="1" ht="15">
      <c r="A19" s="27" t="s">
        <v>40</v>
      </c>
      <c r="B19" s="28" t="s">
        <v>41</v>
      </c>
      <c r="C19" s="35">
        <v>11</v>
      </c>
      <c r="D19" s="30">
        <v>6</v>
      </c>
      <c r="E19" s="30" t="s">
        <v>87</v>
      </c>
      <c r="F19" s="33">
        <v>46.6392</v>
      </c>
    </row>
    <row r="20" spans="1:6" s="36" customFormat="1" ht="15">
      <c r="A20" s="25" t="s">
        <v>42</v>
      </c>
      <c r="B20" s="26" t="s">
        <v>43</v>
      </c>
      <c r="C20" s="22">
        <v>12</v>
      </c>
      <c r="D20" s="10">
        <v>5</v>
      </c>
      <c r="E20" s="10" t="s">
        <v>81</v>
      </c>
      <c r="F20" s="20">
        <v>121.9561</v>
      </c>
    </row>
    <row r="21" spans="1:6" s="36" customFormat="1" ht="15">
      <c r="A21" s="27" t="s">
        <v>44</v>
      </c>
      <c r="B21" s="28" t="s">
        <v>45</v>
      </c>
      <c r="C21" s="35">
        <v>9</v>
      </c>
      <c r="D21" s="30">
        <v>10</v>
      </c>
      <c r="E21" s="30"/>
      <c r="F21" s="33">
        <v>99.6108</v>
      </c>
    </row>
    <row r="22" spans="1:6" s="36" customFormat="1" ht="15">
      <c r="A22" s="25" t="s">
        <v>46</v>
      </c>
      <c r="B22" s="26" t="s">
        <v>47</v>
      </c>
      <c r="C22" s="22">
        <v>12</v>
      </c>
      <c r="D22" s="10">
        <v>4</v>
      </c>
      <c r="E22" s="10" t="s">
        <v>80</v>
      </c>
      <c r="F22" s="20">
        <v>113.3913</v>
      </c>
    </row>
    <row r="23" spans="1:6" s="36" customFormat="1" ht="15">
      <c r="A23" s="27" t="s">
        <v>48</v>
      </c>
      <c r="B23" s="28" t="s">
        <v>49</v>
      </c>
      <c r="C23" s="35">
        <v>12</v>
      </c>
      <c r="D23" s="30">
        <v>3</v>
      </c>
      <c r="E23" s="30" t="s">
        <v>85</v>
      </c>
      <c r="F23" s="33">
        <v>109.9961</v>
      </c>
    </row>
    <row r="24" spans="1:6" s="36" customFormat="1" ht="15">
      <c r="A24" s="27" t="s">
        <v>50</v>
      </c>
      <c r="B24" s="28" t="s">
        <v>51</v>
      </c>
      <c r="C24" s="35">
        <v>12</v>
      </c>
      <c r="D24" s="30">
        <v>1</v>
      </c>
      <c r="E24" s="30" t="s">
        <v>83</v>
      </c>
      <c r="F24" s="33">
        <v>77.072</v>
      </c>
    </row>
    <row r="25" spans="1:6" s="36" customFormat="1" ht="15.75" thickBot="1">
      <c r="A25" s="63" t="s">
        <v>52</v>
      </c>
      <c r="B25" s="64" t="s">
        <v>53</v>
      </c>
      <c r="C25" s="75">
        <v>7</v>
      </c>
      <c r="D25" s="66"/>
      <c r="E25" s="66"/>
      <c r="F25" s="69">
        <v>50.8147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6.28125" style="0" customWidth="1"/>
    <col min="2" max="2" width="19.7109375" style="0" customWidth="1"/>
    <col min="3" max="3" width="15.7109375" style="0" customWidth="1"/>
    <col min="4" max="5" width="11.421875" style="0" customWidth="1"/>
    <col min="6" max="6" width="4.140625" style="0" customWidth="1"/>
    <col min="7" max="7" width="0.42578125" style="0" customWidth="1"/>
  </cols>
  <sheetData>
    <row r="1" ht="15.75" thickBot="1"/>
    <row r="2" spans="1:7" ht="21.75" thickBot="1">
      <c r="A2" s="113" t="s">
        <v>101</v>
      </c>
      <c r="B2" s="114"/>
      <c r="C2" s="114"/>
      <c r="D2" s="114"/>
      <c r="E2" s="114"/>
      <c r="F2" s="114"/>
      <c r="G2" s="115"/>
    </row>
    <row r="3" ht="15.75" thickBot="1"/>
    <row r="4" spans="1:5" ht="15.75" thickBot="1">
      <c r="A4" s="102">
        <v>1</v>
      </c>
      <c r="B4" s="103" t="s">
        <v>25</v>
      </c>
      <c r="C4" s="103" t="s">
        <v>26</v>
      </c>
      <c r="D4" s="103">
        <v>175.5</v>
      </c>
      <c r="E4" s="104"/>
    </row>
    <row r="5" spans="1:5" ht="15">
      <c r="A5" s="105"/>
      <c r="B5" s="105" t="s">
        <v>102</v>
      </c>
      <c r="C5" s="105" t="s">
        <v>47</v>
      </c>
      <c r="D5" s="105">
        <v>167.5</v>
      </c>
      <c r="E5" s="105"/>
    </row>
    <row r="6" spans="1:5" ht="15">
      <c r="A6" s="105"/>
      <c r="B6" s="105" t="s">
        <v>37</v>
      </c>
      <c r="C6" s="105" t="s">
        <v>18</v>
      </c>
      <c r="D6" s="105">
        <v>151</v>
      </c>
      <c r="E6" s="105"/>
    </row>
    <row r="8" ht="15">
      <c r="A8" s="106" t="s">
        <v>103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Marsille</dc:creator>
  <cp:keywords/>
  <dc:description/>
  <cp:lastModifiedBy>Fabricom-GTI</cp:lastModifiedBy>
  <cp:lastPrinted>2013-11-08T09:13:05Z</cp:lastPrinted>
  <dcterms:created xsi:type="dcterms:W3CDTF">2013-07-09T12:30:48Z</dcterms:created>
  <dcterms:modified xsi:type="dcterms:W3CDTF">2013-11-08T09:15:24Z</dcterms:modified>
  <cp:category/>
  <cp:version/>
  <cp:contentType/>
  <cp:contentStatus/>
</cp:coreProperties>
</file>