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7180" windowHeight="13170" activeTab="0"/>
  </bookViews>
  <sheets>
    <sheet name="Vitesse VX" sheetId="1" r:id="rId1"/>
    <sheet name="Vitesse Yearl" sheetId="2" r:id="rId2"/>
    <sheet name="Vitesse Pgx" sheetId="3" r:id="rId3"/>
    <sheet name="Demi vx" sheetId="4" r:id="rId4"/>
    <sheet name="Demi yearl" sheetId="5" r:id="rId5"/>
    <sheet name="Demi pgx" sheetId="6" r:id="rId6"/>
    <sheet name="Gd demi Vx" sheetId="7" r:id="rId7"/>
    <sheet name="Gde demi Yearl" sheetId="8" r:id="rId8"/>
    <sheet name="Gd Demi Pig" sheetId="9" r:id="rId9"/>
    <sheet name="FOND" sheetId="10" r:id="rId10"/>
    <sheet name="Feuil1" sheetId="11" r:id="rId11"/>
  </sheets>
  <definedNames/>
  <calcPr fullCalcOnLoad="1"/>
</workbook>
</file>

<file path=xl/sharedStrings.xml><?xml version="1.0" encoding="utf-8"?>
<sst xmlns="http://schemas.openxmlformats.org/spreadsheetml/2006/main" count="737" uniqueCount="212">
  <si>
    <t>Noms</t>
  </si>
  <si>
    <t>Localité</t>
  </si>
  <si>
    <t>Numéro</t>
  </si>
  <si>
    <t>Coeff 1</t>
  </si>
  <si>
    <t>Coeff 2</t>
  </si>
  <si>
    <t>Coeff 3</t>
  </si>
  <si>
    <t>Coeff 4</t>
  </si>
  <si>
    <t>Coeff 5</t>
  </si>
  <si>
    <t>Coeff 6</t>
  </si>
  <si>
    <t>Coeff 7</t>
  </si>
  <si>
    <t>Coeff 8</t>
  </si>
  <si>
    <t>Coeff T</t>
  </si>
  <si>
    <t>Marsille Hadrien</t>
  </si>
  <si>
    <t>BW</t>
  </si>
  <si>
    <t>Ophain</t>
  </si>
  <si>
    <t>2049690/14</t>
  </si>
  <si>
    <t>2229278/14</t>
  </si>
  <si>
    <t>2229301/14</t>
  </si>
  <si>
    <t>1014039/14</t>
  </si>
  <si>
    <t>1014022/14</t>
  </si>
  <si>
    <t>2229358/14</t>
  </si>
  <si>
    <t>2229283/14</t>
  </si>
  <si>
    <t>2229277/14</t>
  </si>
  <si>
    <t>2229255/14</t>
  </si>
  <si>
    <t>2229300/14</t>
  </si>
  <si>
    <t>1014018/14</t>
  </si>
  <si>
    <t>1014047/14</t>
  </si>
  <si>
    <t>1014015/14</t>
  </si>
  <si>
    <t>2229267/14</t>
  </si>
  <si>
    <t>2124711/15</t>
  </si>
  <si>
    <t>1015060/15</t>
  </si>
  <si>
    <t>1015015/15</t>
  </si>
  <si>
    <t>1015026/15</t>
  </si>
  <si>
    <t>2124727/15</t>
  </si>
  <si>
    <t>De Ruyver-Carette</t>
  </si>
  <si>
    <t>Ht</t>
  </si>
  <si>
    <t>Escanaffes</t>
  </si>
  <si>
    <t>1058457/15</t>
  </si>
  <si>
    <t>Deman-Lefour</t>
  </si>
  <si>
    <t>HT</t>
  </si>
  <si>
    <t>Labuissière</t>
  </si>
  <si>
    <t>9001156/13</t>
  </si>
  <si>
    <t>9027658/13</t>
  </si>
  <si>
    <t>Esmanne Eddy</t>
  </si>
  <si>
    <t>Forchies</t>
  </si>
  <si>
    <t>6193321/15</t>
  </si>
  <si>
    <t>6193339/15</t>
  </si>
  <si>
    <t>Lachapelle Henri</t>
  </si>
  <si>
    <t>Goutroux</t>
  </si>
  <si>
    <t>9016423/13</t>
  </si>
  <si>
    <t>1055431/14</t>
  </si>
  <si>
    <t>2105377/14</t>
  </si>
  <si>
    <t>Harchies Christian</t>
  </si>
  <si>
    <t>Warchin</t>
  </si>
  <si>
    <t>1036220/15</t>
  </si>
  <si>
    <t>Haelterman Jean</t>
  </si>
  <si>
    <t>Houdeng-Aimeries</t>
  </si>
  <si>
    <t>9084121/12</t>
  </si>
  <si>
    <t>Mourin Ernest</t>
  </si>
  <si>
    <t>Brugelette</t>
  </si>
  <si>
    <t>9058942/13</t>
  </si>
  <si>
    <t>Vandemeulebroucke Carlos</t>
  </si>
  <si>
    <t>St Léger</t>
  </si>
  <si>
    <t>9052746/12</t>
  </si>
  <si>
    <t>9043192/10</t>
  </si>
  <si>
    <t>9062540/11</t>
  </si>
  <si>
    <t>1036866/15</t>
  </si>
  <si>
    <t>1036834/15</t>
  </si>
  <si>
    <t>1036825/15</t>
  </si>
  <si>
    <t>9052704/12</t>
  </si>
  <si>
    <t>1036865/15</t>
  </si>
  <si>
    <t>1036832/15</t>
  </si>
  <si>
    <t>Grumiau-Debacker</t>
  </si>
  <si>
    <t>Neufvilles</t>
  </si>
  <si>
    <t>1066376/14</t>
  </si>
  <si>
    <t>1028124/14</t>
  </si>
  <si>
    <t>Goemare Jose et Gustave</t>
  </si>
  <si>
    <t>Havinnes</t>
  </si>
  <si>
    <t>1060136/14</t>
  </si>
  <si>
    <t>1055408/14</t>
  </si>
  <si>
    <t>1061474/14</t>
  </si>
  <si>
    <t>1005001/15</t>
  </si>
  <si>
    <t>Leturcq-Duponchelle</t>
  </si>
  <si>
    <t>Wadelincourt</t>
  </si>
  <si>
    <t>1068502/14</t>
  </si>
  <si>
    <t>1068544/14</t>
  </si>
  <si>
    <t>1015017/15</t>
  </si>
  <si>
    <t>1512069/12</t>
  </si>
  <si>
    <t>Vercaigne Marcel</t>
  </si>
  <si>
    <t>Tertre</t>
  </si>
  <si>
    <t>1147167/14</t>
  </si>
  <si>
    <t>Casaert Maurice Fils</t>
  </si>
  <si>
    <t>Néchin</t>
  </si>
  <si>
    <t>1053704/14</t>
  </si>
  <si>
    <t>Pippers Yvon</t>
  </si>
  <si>
    <t>Tournai</t>
  </si>
  <si>
    <t>9053968/12</t>
  </si>
  <si>
    <t>Goffin Daniel</t>
  </si>
  <si>
    <t>Bouffioulx</t>
  </si>
  <si>
    <t>9063060/12</t>
  </si>
  <si>
    <t>9002653/11</t>
  </si>
  <si>
    <t>9063042/12</t>
  </si>
  <si>
    <t>1163889/14</t>
  </si>
  <si>
    <t>1163860/14</t>
  </si>
  <si>
    <t>Coesens-Liemans</t>
  </si>
  <si>
    <t>Braine-Le-Comte</t>
  </si>
  <si>
    <t>1089701/15</t>
  </si>
  <si>
    <t>1065751/14</t>
  </si>
  <si>
    <t>1065715/14</t>
  </si>
  <si>
    <t>1089215/14</t>
  </si>
  <si>
    <t>9025213/13</t>
  </si>
  <si>
    <t>Capelle Marc</t>
  </si>
  <si>
    <t>Baudour</t>
  </si>
  <si>
    <t>1041210/14</t>
  </si>
  <si>
    <t>1041197/14</t>
  </si>
  <si>
    <t>Metens Jean-Paul</t>
  </si>
  <si>
    <t>Virginal</t>
  </si>
  <si>
    <t>1087722/15</t>
  </si>
  <si>
    <t>Murez-Marichal</t>
  </si>
  <si>
    <t>1023202/15</t>
  </si>
  <si>
    <t>1023205/15</t>
  </si>
  <si>
    <t>1023323/15</t>
  </si>
  <si>
    <t>1067021/14</t>
  </si>
  <si>
    <t>1067020/14</t>
  </si>
  <si>
    <t>9055915/13</t>
  </si>
  <si>
    <t>9010140/12</t>
  </si>
  <si>
    <t>9055961/13</t>
  </si>
  <si>
    <t>9010222/12</t>
  </si>
  <si>
    <t>1067002/14</t>
  </si>
  <si>
    <t>1067102/14</t>
  </si>
  <si>
    <t>9069104/10</t>
  </si>
  <si>
    <t>9035422/11</t>
  </si>
  <si>
    <t>Francois-Delporte</t>
  </si>
  <si>
    <t>1067530/14</t>
  </si>
  <si>
    <t>9056768/13</t>
  </si>
  <si>
    <t>Baert-Debusschere</t>
  </si>
  <si>
    <t>Ere</t>
  </si>
  <si>
    <t>4126254/15</t>
  </si>
  <si>
    <t>4126354/15</t>
  </si>
  <si>
    <t>4126426/15</t>
  </si>
  <si>
    <t>4126429/15</t>
  </si>
  <si>
    <t>4126240/15</t>
  </si>
  <si>
    <t>Verspreet JP et Th</t>
  </si>
  <si>
    <t>Roucourt</t>
  </si>
  <si>
    <t>1060464/14</t>
  </si>
  <si>
    <t>Creteur Alain</t>
  </si>
  <si>
    <t>Amougies</t>
  </si>
  <si>
    <t>9048687/13</t>
  </si>
  <si>
    <t>4223765/14</t>
  </si>
  <si>
    <t>Senzée J-P</t>
  </si>
  <si>
    <t>Bracquegnies</t>
  </si>
  <si>
    <t>1030072/15</t>
  </si>
  <si>
    <t>Goethals Luc</t>
  </si>
  <si>
    <t>Villers-Perwin</t>
  </si>
  <si>
    <t>9080798/12</t>
  </si>
  <si>
    <t>Bw</t>
  </si>
  <si>
    <t>2229292/14</t>
  </si>
  <si>
    <t>Palm J-P et Yvette</t>
  </si>
  <si>
    <t>Braine L'Alleud</t>
  </si>
  <si>
    <t>1512637/12</t>
  </si>
  <si>
    <t>1091611/15</t>
  </si>
  <si>
    <t>1155009/14</t>
  </si>
  <si>
    <t>1155015/14</t>
  </si>
  <si>
    <t>4034800/13</t>
  </si>
  <si>
    <t>1091615/15</t>
  </si>
  <si>
    <t>1091618/15</t>
  </si>
  <si>
    <t>4043764/14</t>
  </si>
  <si>
    <t>1091102/15</t>
  </si>
  <si>
    <t>1091621/15</t>
  </si>
  <si>
    <t>1520079/11</t>
  </si>
  <si>
    <t>1512636/12</t>
  </si>
  <si>
    <t>1155032/14</t>
  </si>
  <si>
    <t>1155018/14</t>
  </si>
  <si>
    <t>2124720/15</t>
  </si>
  <si>
    <t>Famille 3D</t>
  </si>
  <si>
    <t>Ghlin</t>
  </si>
  <si>
    <t>1046201/15</t>
  </si>
  <si>
    <t>1008424/14</t>
  </si>
  <si>
    <t>9085327/13</t>
  </si>
  <si>
    <t>9085281/13</t>
  </si>
  <si>
    <t>9085381/13</t>
  </si>
  <si>
    <t>Longlez Willy</t>
  </si>
  <si>
    <t>Kain</t>
  </si>
  <si>
    <t>9068238/11</t>
  </si>
  <si>
    <t>Claes F et S</t>
  </si>
  <si>
    <t>Taintignies</t>
  </si>
  <si>
    <t>1040562/15</t>
  </si>
  <si>
    <t>1040522/15</t>
  </si>
  <si>
    <t>Nb</t>
  </si>
  <si>
    <t>Pl</t>
  </si>
  <si>
    <t>Pts</t>
  </si>
  <si>
    <t>NB</t>
  </si>
  <si>
    <t>Mirabelle Adrien</t>
  </si>
  <si>
    <t>1073343/14</t>
  </si>
  <si>
    <t>1073324/14</t>
  </si>
  <si>
    <t>1073338/14</t>
  </si>
  <si>
    <t>1073383/14</t>
  </si>
  <si>
    <t>1190495/14</t>
  </si>
  <si>
    <t>1046249/15</t>
  </si>
  <si>
    <t>As Pigeon Vitesse Vieux</t>
  </si>
  <si>
    <t>EPR</t>
  </si>
  <si>
    <t>Prov</t>
  </si>
  <si>
    <t>As vitesse Yearlings</t>
  </si>
  <si>
    <t>AS Vitesse pigeonneaux</t>
  </si>
  <si>
    <t>AS Demi-fond Vieux</t>
  </si>
  <si>
    <t>As demi-fond Yearlings</t>
  </si>
  <si>
    <t>AS demi-fond Pigeonneaux</t>
  </si>
  <si>
    <t>As Grand demi-fond  Vieux</t>
  </si>
  <si>
    <t>As grand demi-fond Yearlings</t>
  </si>
  <si>
    <t>As Grand demi-fond pigeonneaux</t>
  </si>
  <si>
    <t>As pigeon Fond</t>
  </si>
  <si>
    <t>Epr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</si>
</sst>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3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30" fillId="0" borderId="0" xfId="0" applyFont="1" applyAlignment="1">
      <alignment/>
    </xf>
    <xf numFmtId="165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zoomScalePageLayoutView="0" workbookViewId="0" topLeftCell="A1">
      <selection activeCell="AH15" sqref="AH15"/>
    </sheetView>
  </sheetViews>
  <sheetFormatPr defaultColWidth="11.421875" defaultRowHeight="15"/>
  <cols>
    <col min="1" max="1" width="24.8515625" style="0" customWidth="1"/>
    <col min="2" max="2" width="5.28125" style="0" customWidth="1"/>
    <col min="3" max="4" width="3.8515625" style="0" customWidth="1"/>
    <col min="5" max="5" width="14.57421875" style="0" customWidth="1"/>
    <col min="6" max="6" width="11.8515625" style="0" customWidth="1"/>
    <col min="7" max="7" width="3.8515625" style="0" hidden="1" customWidth="1"/>
    <col min="8" max="8" width="5.8515625" style="0" hidden="1" customWidth="1"/>
    <col min="9" max="9" width="7.57421875" style="0" hidden="1" customWidth="1"/>
    <col min="10" max="10" width="4.140625" style="0" hidden="1" customWidth="1"/>
    <col min="11" max="11" width="5.140625" style="0" hidden="1" customWidth="1"/>
    <col min="12" max="12" width="7.28125" style="0" hidden="1" customWidth="1"/>
    <col min="13" max="13" width="4.28125" style="0" hidden="1" customWidth="1"/>
    <col min="14" max="14" width="5.140625" style="0" hidden="1" customWidth="1"/>
    <col min="15" max="15" width="6.8515625" style="0" hidden="1" customWidth="1"/>
    <col min="16" max="16" width="4.7109375" style="0" hidden="1" customWidth="1"/>
    <col min="17" max="17" width="5.57421875" style="0" hidden="1" customWidth="1"/>
    <col min="18" max="18" width="7.421875" style="0" hidden="1" customWidth="1"/>
    <col min="19" max="19" width="4.8515625" style="0" hidden="1" customWidth="1"/>
    <col min="20" max="20" width="5.7109375" style="0" hidden="1" customWidth="1"/>
    <col min="21" max="21" width="7.28125" style="0" hidden="1" customWidth="1"/>
    <col min="22" max="22" width="4.28125" style="0" hidden="1" customWidth="1"/>
    <col min="23" max="23" width="5.421875" style="0" hidden="1" customWidth="1"/>
    <col min="24" max="24" width="7.7109375" style="0" hidden="1" customWidth="1"/>
    <col min="25" max="25" width="4.28125" style="0" hidden="1" customWidth="1"/>
    <col min="26" max="26" width="5.57421875" style="0" hidden="1" customWidth="1"/>
    <col min="27" max="27" width="6.8515625" style="0" hidden="1" customWidth="1"/>
    <col min="28" max="28" width="4.57421875" style="0" hidden="1" customWidth="1"/>
    <col min="29" max="29" width="5.57421875" style="0" hidden="1" customWidth="1"/>
    <col min="30" max="30" width="7.00390625" style="0" hidden="1" customWidth="1"/>
    <col min="31" max="31" width="4.28125" style="0" customWidth="1"/>
    <col min="32" max="32" width="7.140625" style="0" customWidth="1"/>
  </cols>
  <sheetData>
    <row r="1" ht="15">
      <c r="A1" s="8" t="s">
        <v>199</v>
      </c>
    </row>
    <row r="2" spans="1:32" ht="15">
      <c r="A2" s="1" t="s">
        <v>0</v>
      </c>
      <c r="B2" s="1"/>
      <c r="C2" s="1" t="s">
        <v>200</v>
      </c>
      <c r="D2" s="1" t="s">
        <v>201</v>
      </c>
      <c r="E2" s="1" t="s">
        <v>1</v>
      </c>
      <c r="F2" s="1" t="s">
        <v>2</v>
      </c>
      <c r="G2" s="1" t="s">
        <v>189</v>
      </c>
      <c r="H2" s="1" t="s">
        <v>188</v>
      </c>
      <c r="I2" s="1" t="s">
        <v>3</v>
      </c>
      <c r="J2" s="1" t="s">
        <v>189</v>
      </c>
      <c r="K2" s="1" t="s">
        <v>188</v>
      </c>
      <c r="L2" s="1" t="s">
        <v>4</v>
      </c>
      <c r="M2" s="1" t="s">
        <v>189</v>
      </c>
      <c r="N2" s="1" t="s">
        <v>188</v>
      </c>
      <c r="O2" s="1" t="s">
        <v>5</v>
      </c>
      <c r="P2" s="1" t="s">
        <v>189</v>
      </c>
      <c r="Q2" s="1" t="s">
        <v>188</v>
      </c>
      <c r="R2" s="1" t="s">
        <v>6</v>
      </c>
      <c r="S2" s="1" t="s">
        <v>189</v>
      </c>
      <c r="T2" s="1" t="s">
        <v>188</v>
      </c>
      <c r="U2" s="1" t="s">
        <v>7</v>
      </c>
      <c r="V2" s="1" t="s">
        <v>189</v>
      </c>
      <c r="W2" s="1" t="s">
        <v>188</v>
      </c>
      <c r="X2" s="1" t="s">
        <v>8</v>
      </c>
      <c r="Y2" s="1" t="s">
        <v>189</v>
      </c>
      <c r="Z2" s="1" t="s">
        <v>188</v>
      </c>
      <c r="AA2" s="1" t="s">
        <v>9</v>
      </c>
      <c r="AB2" s="1" t="s">
        <v>189</v>
      </c>
      <c r="AC2" s="1" t="s">
        <v>188</v>
      </c>
      <c r="AD2" s="1" t="s">
        <v>10</v>
      </c>
      <c r="AE2" s="1" t="s">
        <v>190</v>
      </c>
      <c r="AF2" s="1" t="s">
        <v>11</v>
      </c>
    </row>
    <row r="3" spans="1:3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1" t="s">
        <v>47</v>
      </c>
      <c r="B4" s="1" t="s">
        <v>35</v>
      </c>
      <c r="C4" s="6">
        <v>1</v>
      </c>
      <c r="D4" s="6">
        <v>1</v>
      </c>
      <c r="E4" s="1" t="s">
        <v>48</v>
      </c>
      <c r="F4" s="1" t="s">
        <v>49</v>
      </c>
      <c r="G4" s="1">
        <v>3</v>
      </c>
      <c r="H4" s="1">
        <v>602</v>
      </c>
      <c r="I4" s="1">
        <f aca="true" t="shared" si="0" ref="I4:I9">G4*100/H4</f>
        <v>0.4983388704318937</v>
      </c>
      <c r="J4" s="1">
        <v>4</v>
      </c>
      <c r="K4" s="1">
        <v>696</v>
      </c>
      <c r="L4" s="1">
        <f aca="true" t="shared" si="1" ref="L4:L9">J4*100/K4</f>
        <v>0.5747126436781609</v>
      </c>
      <c r="M4" s="1">
        <v>4</v>
      </c>
      <c r="N4" s="1">
        <v>991</v>
      </c>
      <c r="O4" s="1">
        <f aca="true" t="shared" si="2" ref="O4:O9">M4*100/N4</f>
        <v>0.4036326942482341</v>
      </c>
      <c r="P4" s="1">
        <v>1</v>
      </c>
      <c r="Q4" s="1">
        <v>879</v>
      </c>
      <c r="R4" s="1">
        <f aca="true" t="shared" si="3" ref="R4:R9">P4*100/Q4</f>
        <v>0.11376564277588168</v>
      </c>
      <c r="S4" s="1">
        <v>3</v>
      </c>
      <c r="T4" s="1">
        <v>709</v>
      </c>
      <c r="U4" s="1">
        <f aca="true" t="shared" si="4" ref="U4:U9">S4*100/T4</f>
        <v>0.4231311706629055</v>
      </c>
      <c r="V4" s="1">
        <v>2</v>
      </c>
      <c r="W4" s="1">
        <v>596</v>
      </c>
      <c r="X4" s="1">
        <f aca="true" t="shared" si="5" ref="X4:X9">V4*100/W4</f>
        <v>0.33557046979865773</v>
      </c>
      <c r="Y4" s="1">
        <v>3</v>
      </c>
      <c r="Z4" s="1">
        <v>603</v>
      </c>
      <c r="AA4" s="1">
        <f aca="true" t="shared" si="6" ref="AA4:AA9">Y4*100/Z4</f>
        <v>0.4975124378109453</v>
      </c>
      <c r="AB4" s="1">
        <v>6</v>
      </c>
      <c r="AC4" s="1">
        <v>520</v>
      </c>
      <c r="AD4" s="1">
        <f>AB4*100/AC4</f>
        <v>1.1538461538461537</v>
      </c>
      <c r="AE4" s="1">
        <v>8</v>
      </c>
      <c r="AF4" s="7">
        <f aca="true" t="shared" si="7" ref="AF4:AF9">I4+L4+O4+R4+U4+X4+AA4+AD4</f>
        <v>4.000510083252832</v>
      </c>
    </row>
    <row r="5" spans="1:32" ht="15">
      <c r="A5" s="1" t="s">
        <v>58</v>
      </c>
      <c r="B5" s="1" t="s">
        <v>35</v>
      </c>
      <c r="C5" s="6">
        <v>2</v>
      </c>
      <c r="D5" s="6">
        <v>2</v>
      </c>
      <c r="E5" s="1" t="s">
        <v>59</v>
      </c>
      <c r="F5" s="1" t="s">
        <v>60</v>
      </c>
      <c r="G5" s="1">
        <v>2</v>
      </c>
      <c r="H5" s="1">
        <v>602</v>
      </c>
      <c r="I5" s="1">
        <f t="shared" si="0"/>
        <v>0.33222591362126247</v>
      </c>
      <c r="J5" s="1">
        <v>1</v>
      </c>
      <c r="K5" s="1">
        <v>784</v>
      </c>
      <c r="L5" s="1">
        <f t="shared" si="1"/>
        <v>0.12755102040816327</v>
      </c>
      <c r="M5" s="1">
        <v>1</v>
      </c>
      <c r="N5" s="1">
        <v>634</v>
      </c>
      <c r="O5" s="1">
        <f t="shared" si="2"/>
        <v>0.15772870662460567</v>
      </c>
      <c r="P5" s="1">
        <v>4</v>
      </c>
      <c r="Q5" s="1">
        <v>562</v>
      </c>
      <c r="R5" s="1">
        <f t="shared" si="3"/>
        <v>0.7117437722419929</v>
      </c>
      <c r="S5" s="1">
        <v>3</v>
      </c>
      <c r="T5" s="1">
        <v>517</v>
      </c>
      <c r="U5" s="1">
        <f t="shared" si="4"/>
        <v>0.5802707930367504</v>
      </c>
      <c r="V5" s="1">
        <v>13</v>
      </c>
      <c r="W5" s="1">
        <v>385</v>
      </c>
      <c r="X5" s="1">
        <f t="shared" si="5"/>
        <v>3.3766233766233764</v>
      </c>
      <c r="Y5" s="1">
        <v>9</v>
      </c>
      <c r="Z5" s="1">
        <v>378</v>
      </c>
      <c r="AA5" s="1">
        <f t="shared" si="6"/>
        <v>2.380952380952381</v>
      </c>
      <c r="AB5" s="1">
        <v>5</v>
      </c>
      <c r="AC5" s="1">
        <v>529</v>
      </c>
      <c r="AD5" s="1">
        <f>AB5*100/AC5</f>
        <v>0.945179584120983</v>
      </c>
      <c r="AE5" s="1">
        <v>8</v>
      </c>
      <c r="AF5" s="7">
        <f t="shared" si="7"/>
        <v>8.612275547629515</v>
      </c>
    </row>
    <row r="6" spans="1:32" ht="15">
      <c r="A6" s="1" t="s">
        <v>174</v>
      </c>
      <c r="B6" s="1" t="s">
        <v>35</v>
      </c>
      <c r="C6" s="6">
        <v>3</v>
      </c>
      <c r="D6" s="6">
        <v>3</v>
      </c>
      <c r="E6" s="1" t="s">
        <v>175</v>
      </c>
      <c r="F6" s="1" t="s">
        <v>180</v>
      </c>
      <c r="G6" s="1">
        <v>3</v>
      </c>
      <c r="H6" s="1">
        <v>1081</v>
      </c>
      <c r="I6" s="1">
        <f t="shared" si="0"/>
        <v>0.27752081406105455</v>
      </c>
      <c r="J6" s="1">
        <v>4</v>
      </c>
      <c r="K6" s="1">
        <v>119</v>
      </c>
      <c r="L6" s="1">
        <f t="shared" si="1"/>
        <v>3.361344537815126</v>
      </c>
      <c r="M6" s="1">
        <v>3</v>
      </c>
      <c r="N6" s="1">
        <v>202</v>
      </c>
      <c r="O6" s="1">
        <f t="shared" si="2"/>
        <v>1.4851485148514851</v>
      </c>
      <c r="P6" s="1">
        <v>1</v>
      </c>
      <c r="Q6" s="1">
        <v>232</v>
      </c>
      <c r="R6" s="1">
        <f t="shared" si="3"/>
        <v>0.43103448275862066</v>
      </c>
      <c r="S6" s="1">
        <v>2</v>
      </c>
      <c r="T6" s="1">
        <v>268</v>
      </c>
      <c r="U6" s="1">
        <f t="shared" si="4"/>
        <v>0.746268656716418</v>
      </c>
      <c r="V6" s="1">
        <v>2</v>
      </c>
      <c r="W6" s="1">
        <v>183</v>
      </c>
      <c r="X6" s="1">
        <f t="shared" si="5"/>
        <v>1.092896174863388</v>
      </c>
      <c r="Y6" s="1">
        <v>11</v>
      </c>
      <c r="Z6" s="1">
        <v>210</v>
      </c>
      <c r="AA6" s="1">
        <f t="shared" si="6"/>
        <v>5.238095238095238</v>
      </c>
      <c r="AB6" s="1">
        <v>1</v>
      </c>
      <c r="AC6" s="1">
        <v>143</v>
      </c>
      <c r="AD6" s="1">
        <f>AB6*100/AC6</f>
        <v>0.6993006993006993</v>
      </c>
      <c r="AE6" s="1">
        <v>8</v>
      </c>
      <c r="AF6" s="7">
        <f t="shared" si="7"/>
        <v>13.33160911846203</v>
      </c>
    </row>
    <row r="7" spans="1:32" ht="15">
      <c r="A7" s="1" t="s">
        <v>174</v>
      </c>
      <c r="B7" s="1" t="s">
        <v>35</v>
      </c>
      <c r="C7" s="1">
        <v>4</v>
      </c>
      <c r="D7" s="1">
        <v>4</v>
      </c>
      <c r="E7" s="1" t="s">
        <v>175</v>
      </c>
      <c r="F7" s="1" t="s">
        <v>179</v>
      </c>
      <c r="G7" s="1">
        <v>2</v>
      </c>
      <c r="H7" s="1">
        <v>119</v>
      </c>
      <c r="I7" s="1">
        <f t="shared" si="0"/>
        <v>1.680672268907563</v>
      </c>
      <c r="J7" s="1">
        <v>8</v>
      </c>
      <c r="K7" s="1">
        <v>202</v>
      </c>
      <c r="L7" s="1">
        <f t="shared" si="1"/>
        <v>3.9603960396039604</v>
      </c>
      <c r="M7" s="1">
        <v>4</v>
      </c>
      <c r="N7" s="1">
        <v>232</v>
      </c>
      <c r="O7" s="1">
        <f t="shared" si="2"/>
        <v>1.7241379310344827</v>
      </c>
      <c r="P7" s="1">
        <v>1</v>
      </c>
      <c r="Q7" s="1">
        <v>138</v>
      </c>
      <c r="R7" s="1">
        <f t="shared" si="3"/>
        <v>0.7246376811594203</v>
      </c>
      <c r="S7" s="1">
        <v>2</v>
      </c>
      <c r="T7" s="1">
        <v>250</v>
      </c>
      <c r="U7" s="1">
        <f t="shared" si="4"/>
        <v>0.8</v>
      </c>
      <c r="V7" s="1">
        <v>1</v>
      </c>
      <c r="W7" s="1">
        <v>210</v>
      </c>
      <c r="X7" s="1">
        <f t="shared" si="5"/>
        <v>0.47619047619047616</v>
      </c>
      <c r="Y7" s="1">
        <v>8</v>
      </c>
      <c r="Z7" s="1">
        <v>209</v>
      </c>
      <c r="AA7" s="1">
        <f t="shared" si="6"/>
        <v>3.827751196172249</v>
      </c>
      <c r="AB7" s="1">
        <v>2</v>
      </c>
      <c r="AC7" s="1">
        <v>143</v>
      </c>
      <c r="AD7" s="1">
        <f>AB7*100/AC7</f>
        <v>1.3986013986013985</v>
      </c>
      <c r="AE7" s="1">
        <v>8</v>
      </c>
      <c r="AF7" s="7">
        <f t="shared" si="7"/>
        <v>14.592386991669551</v>
      </c>
    </row>
    <row r="8" spans="1:32" ht="15">
      <c r="A8" s="1" t="s">
        <v>174</v>
      </c>
      <c r="B8" s="1" t="s">
        <v>35</v>
      </c>
      <c r="C8" s="1">
        <v>5</v>
      </c>
      <c r="D8" s="1">
        <v>5</v>
      </c>
      <c r="E8" s="1" t="s">
        <v>175</v>
      </c>
      <c r="F8" s="1" t="s">
        <v>178</v>
      </c>
      <c r="G8" s="1">
        <v>9</v>
      </c>
      <c r="H8" s="1">
        <v>119</v>
      </c>
      <c r="I8" s="1">
        <f t="shared" si="0"/>
        <v>7.563025210084033</v>
      </c>
      <c r="J8" s="1">
        <v>13</v>
      </c>
      <c r="K8" s="1">
        <v>335</v>
      </c>
      <c r="L8" s="1">
        <f t="shared" si="1"/>
        <v>3.8805970149253732</v>
      </c>
      <c r="M8" s="1">
        <v>2</v>
      </c>
      <c r="N8" s="1">
        <v>232</v>
      </c>
      <c r="O8" s="1">
        <f t="shared" si="2"/>
        <v>0.8620689655172413</v>
      </c>
      <c r="P8" s="1">
        <v>6</v>
      </c>
      <c r="Q8" s="1">
        <v>254</v>
      </c>
      <c r="R8" s="1">
        <f t="shared" si="3"/>
        <v>2.3622047244094486</v>
      </c>
      <c r="S8" s="1">
        <v>1</v>
      </c>
      <c r="T8" s="1">
        <v>268</v>
      </c>
      <c r="U8" s="1">
        <f t="shared" si="4"/>
        <v>0.373134328358209</v>
      </c>
      <c r="V8" s="1">
        <v>25</v>
      </c>
      <c r="W8" s="1">
        <v>250</v>
      </c>
      <c r="X8" s="1">
        <f t="shared" si="5"/>
        <v>10</v>
      </c>
      <c r="Y8" s="1">
        <v>1</v>
      </c>
      <c r="Z8" s="1">
        <v>183</v>
      </c>
      <c r="AA8" s="1">
        <f t="shared" si="6"/>
        <v>0.546448087431694</v>
      </c>
      <c r="AB8" s="1">
        <v>3</v>
      </c>
      <c r="AC8" s="1">
        <v>210</v>
      </c>
      <c r="AD8" s="1">
        <f>AB8*100/AC8</f>
        <v>1.4285714285714286</v>
      </c>
      <c r="AE8" s="1">
        <v>8</v>
      </c>
      <c r="AF8" s="7">
        <f t="shared" si="7"/>
        <v>27.016049759297427</v>
      </c>
    </row>
    <row r="9" spans="1:32" ht="15">
      <c r="A9" s="1" t="s">
        <v>157</v>
      </c>
      <c r="B9" s="1" t="s">
        <v>13</v>
      </c>
      <c r="C9" s="1">
        <v>6</v>
      </c>
      <c r="D9" s="6">
        <v>1</v>
      </c>
      <c r="E9" s="1" t="s">
        <v>158</v>
      </c>
      <c r="F9" s="1" t="s">
        <v>159</v>
      </c>
      <c r="G9" s="1">
        <v>25</v>
      </c>
      <c r="H9" s="1">
        <v>317</v>
      </c>
      <c r="I9" s="1">
        <f t="shared" si="0"/>
        <v>7.886435331230284</v>
      </c>
      <c r="J9" s="1">
        <v>29</v>
      </c>
      <c r="K9" s="1">
        <v>1063</v>
      </c>
      <c r="L9" s="1">
        <f t="shared" si="1"/>
        <v>2.7281279397930387</v>
      </c>
      <c r="M9" s="1">
        <v>1</v>
      </c>
      <c r="N9" s="1">
        <v>235</v>
      </c>
      <c r="O9" s="1">
        <f t="shared" si="2"/>
        <v>0.425531914893617</v>
      </c>
      <c r="P9" s="1">
        <v>29</v>
      </c>
      <c r="Q9" s="1">
        <v>296</v>
      </c>
      <c r="R9" s="1">
        <f t="shared" si="3"/>
        <v>9.797297297297296</v>
      </c>
      <c r="S9" s="1">
        <v>1</v>
      </c>
      <c r="T9" s="1">
        <v>227</v>
      </c>
      <c r="U9" s="1">
        <f t="shared" si="4"/>
        <v>0.44052863436123346</v>
      </c>
      <c r="V9" s="1">
        <v>7</v>
      </c>
      <c r="W9" s="1">
        <v>237</v>
      </c>
      <c r="X9" s="1">
        <f t="shared" si="5"/>
        <v>2.9535864978902953</v>
      </c>
      <c r="Y9" s="1">
        <v>17</v>
      </c>
      <c r="Z9" s="1">
        <v>215</v>
      </c>
      <c r="AA9" s="1">
        <f t="shared" si="6"/>
        <v>7.906976744186046</v>
      </c>
      <c r="AB9" s="1"/>
      <c r="AC9" s="1"/>
      <c r="AD9" s="1"/>
      <c r="AE9" s="1">
        <v>7</v>
      </c>
      <c r="AF9" s="7">
        <f t="shared" si="7"/>
        <v>32.13848435965181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F14" sqref="F14"/>
    </sheetView>
  </sheetViews>
  <sheetFormatPr defaultColWidth="11.421875" defaultRowHeight="15"/>
  <cols>
    <col min="1" max="1" width="25.421875" style="0" customWidth="1"/>
    <col min="2" max="3" width="4.8515625" style="0" customWidth="1"/>
    <col min="4" max="4" width="5.00390625" style="0" customWidth="1"/>
    <col min="5" max="5" width="13.00390625" style="0" customWidth="1"/>
    <col min="6" max="6" width="11.421875" style="0" customWidth="1"/>
    <col min="7" max="7" width="6.00390625" style="0" hidden="1" customWidth="1"/>
    <col min="8" max="8" width="5.7109375" style="0" hidden="1" customWidth="1"/>
    <col min="9" max="9" width="7.421875" style="0" hidden="1" customWidth="1"/>
    <col min="10" max="10" width="6.28125" style="0" hidden="1" customWidth="1"/>
    <col min="11" max="11" width="6.00390625" style="0" hidden="1" customWidth="1"/>
    <col min="12" max="12" width="6.8515625" style="0" hidden="1" customWidth="1"/>
    <col min="13" max="13" width="6.140625" style="0" hidden="1" customWidth="1"/>
    <col min="14" max="14" width="5.8515625" style="0" hidden="1" customWidth="1"/>
    <col min="15" max="15" width="7.421875" style="0" hidden="1" customWidth="1"/>
    <col min="16" max="16" width="5.00390625" style="0" customWidth="1"/>
  </cols>
  <sheetData>
    <row r="1" ht="15">
      <c r="A1" t="s">
        <v>210</v>
      </c>
    </row>
    <row r="2" spans="1:17" ht="15">
      <c r="A2" s="1" t="s">
        <v>0</v>
      </c>
      <c r="B2" s="1" t="s">
        <v>200</v>
      </c>
      <c r="C2" s="1" t="s">
        <v>201</v>
      </c>
      <c r="D2" s="1"/>
      <c r="E2" s="1" t="s">
        <v>1</v>
      </c>
      <c r="F2" s="1" t="s">
        <v>2</v>
      </c>
      <c r="G2" s="1" t="s">
        <v>189</v>
      </c>
      <c r="H2" s="1" t="s">
        <v>188</v>
      </c>
      <c r="I2" s="1" t="s">
        <v>3</v>
      </c>
      <c r="J2" s="1" t="s">
        <v>189</v>
      </c>
      <c r="K2" s="1" t="s">
        <v>188</v>
      </c>
      <c r="L2" s="1" t="s">
        <v>4</v>
      </c>
      <c r="M2" s="1" t="s">
        <v>189</v>
      </c>
      <c r="N2" s="1" t="s">
        <v>188</v>
      </c>
      <c r="O2" s="1" t="s">
        <v>5</v>
      </c>
      <c r="P2" s="1" t="s">
        <v>190</v>
      </c>
      <c r="Q2" s="1" t="s">
        <v>11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 t="s">
        <v>118</v>
      </c>
      <c r="B4" s="6">
        <v>1</v>
      </c>
      <c r="C4" s="6">
        <v>1</v>
      </c>
      <c r="D4" s="1" t="s">
        <v>35</v>
      </c>
      <c r="E4" s="1" t="s">
        <v>83</v>
      </c>
      <c r="F4" s="1" t="s">
        <v>131</v>
      </c>
      <c r="G4" s="1">
        <v>2</v>
      </c>
      <c r="H4" s="1">
        <v>1705</v>
      </c>
      <c r="I4" s="1">
        <f aca="true" t="shared" si="0" ref="I4:I10">G4*100/H4</f>
        <v>0.11730205278592376</v>
      </c>
      <c r="J4" s="1">
        <v>3</v>
      </c>
      <c r="K4" s="1">
        <v>1996</v>
      </c>
      <c r="L4" s="1">
        <f aca="true" t="shared" si="1" ref="L4:L9">J4*100/K4</f>
        <v>0.15030060120240482</v>
      </c>
      <c r="M4" s="1">
        <v>5</v>
      </c>
      <c r="N4" s="1">
        <v>179</v>
      </c>
      <c r="O4" s="1">
        <f>M4*100/N4</f>
        <v>2.793296089385475</v>
      </c>
      <c r="P4" s="1">
        <v>3</v>
      </c>
      <c r="Q4" s="7">
        <f aca="true" t="shared" si="2" ref="Q4:Q10">I4+L4+O4</f>
        <v>3.0608987433738033</v>
      </c>
    </row>
    <row r="5" spans="1:17" ht="15">
      <c r="A5" s="1" t="s">
        <v>61</v>
      </c>
      <c r="B5" s="6">
        <v>2</v>
      </c>
      <c r="C5" s="6">
        <v>2</v>
      </c>
      <c r="D5" s="1" t="s">
        <v>35</v>
      </c>
      <c r="E5" s="1" t="s">
        <v>62</v>
      </c>
      <c r="F5" s="1" t="s">
        <v>63</v>
      </c>
      <c r="G5" s="1">
        <v>9</v>
      </c>
      <c r="H5" s="1">
        <v>1085</v>
      </c>
      <c r="I5" s="1">
        <f t="shared" si="0"/>
        <v>0.8294930875576036</v>
      </c>
      <c r="J5" s="1">
        <v>12</v>
      </c>
      <c r="K5" s="1">
        <v>551</v>
      </c>
      <c r="L5" s="1">
        <f t="shared" si="1"/>
        <v>2.1778584392014517</v>
      </c>
      <c r="M5" s="1">
        <v>15</v>
      </c>
      <c r="N5" s="1">
        <v>371</v>
      </c>
      <c r="O5" s="1">
        <f>M5*100/N5</f>
        <v>4.0431266846361185</v>
      </c>
      <c r="P5" s="1">
        <v>3</v>
      </c>
      <c r="Q5" s="7">
        <f t="shared" si="2"/>
        <v>7.050478211395173</v>
      </c>
    </row>
    <row r="6" spans="1:17" ht="15">
      <c r="A6" s="1" t="s">
        <v>61</v>
      </c>
      <c r="B6" s="6">
        <v>3</v>
      </c>
      <c r="C6" s="6">
        <v>3</v>
      </c>
      <c r="D6" s="1" t="s">
        <v>35</v>
      </c>
      <c r="E6" s="1" t="s">
        <v>62</v>
      </c>
      <c r="F6" s="1" t="s">
        <v>65</v>
      </c>
      <c r="G6" s="1">
        <v>7</v>
      </c>
      <c r="H6" s="1">
        <v>1061</v>
      </c>
      <c r="I6" s="1">
        <f t="shared" si="0"/>
        <v>0.6597549481621112</v>
      </c>
      <c r="J6" s="1">
        <v>27</v>
      </c>
      <c r="K6" s="1">
        <v>468</v>
      </c>
      <c r="L6" s="1">
        <f t="shared" si="1"/>
        <v>5.769230769230769</v>
      </c>
      <c r="M6" s="1">
        <v>65</v>
      </c>
      <c r="N6" s="1">
        <v>1085</v>
      </c>
      <c r="O6" s="1">
        <f>M6*100/N6</f>
        <v>5.990783410138249</v>
      </c>
      <c r="P6" s="1">
        <v>3</v>
      </c>
      <c r="Q6" s="7">
        <f t="shared" si="2"/>
        <v>12.41976912753113</v>
      </c>
    </row>
    <row r="7" spans="1:17" ht="15">
      <c r="A7" s="1" t="s">
        <v>61</v>
      </c>
      <c r="B7" s="1">
        <v>4</v>
      </c>
      <c r="C7" s="1">
        <v>4</v>
      </c>
      <c r="D7" s="1" t="s">
        <v>35</v>
      </c>
      <c r="E7" s="1" t="s">
        <v>62</v>
      </c>
      <c r="F7" s="1" t="s">
        <v>69</v>
      </c>
      <c r="G7" s="1">
        <v>72</v>
      </c>
      <c r="H7" s="1">
        <v>1085</v>
      </c>
      <c r="I7" s="1">
        <f t="shared" si="0"/>
        <v>6.635944700460829</v>
      </c>
      <c r="J7" s="1">
        <v>19</v>
      </c>
      <c r="K7" s="1">
        <v>410</v>
      </c>
      <c r="L7" s="1">
        <f t="shared" si="1"/>
        <v>4.634146341463414</v>
      </c>
      <c r="M7" s="1">
        <v>6</v>
      </c>
      <c r="N7" s="1">
        <v>468</v>
      </c>
      <c r="O7" s="1">
        <f>M7*100/N7</f>
        <v>1.2820512820512822</v>
      </c>
      <c r="P7" s="1">
        <v>3</v>
      </c>
      <c r="Q7" s="7">
        <f t="shared" si="2"/>
        <v>12.552142323975525</v>
      </c>
    </row>
    <row r="8" spans="1:17" ht="15">
      <c r="A8" s="1" t="s">
        <v>61</v>
      </c>
      <c r="B8" s="1">
        <v>5</v>
      </c>
      <c r="C8" s="1">
        <v>5</v>
      </c>
      <c r="D8" s="1" t="s">
        <v>35</v>
      </c>
      <c r="E8" s="1" t="s">
        <v>62</v>
      </c>
      <c r="F8" s="1" t="s">
        <v>64</v>
      </c>
      <c r="G8" s="1">
        <v>2</v>
      </c>
      <c r="H8" s="1">
        <v>166</v>
      </c>
      <c r="I8" s="1">
        <f t="shared" si="0"/>
        <v>1.2048192771084338</v>
      </c>
      <c r="J8" s="1">
        <v>11</v>
      </c>
      <c r="K8" s="1">
        <v>215</v>
      </c>
      <c r="L8" s="1">
        <f t="shared" si="1"/>
        <v>5.116279069767442</v>
      </c>
      <c r="M8" s="1">
        <v>18</v>
      </c>
      <c r="N8" s="1">
        <v>243</v>
      </c>
      <c r="O8" s="1">
        <f>M8*100/N8</f>
        <v>7.407407407407407</v>
      </c>
      <c r="P8" s="1">
        <v>3</v>
      </c>
      <c r="Q8" s="7">
        <f t="shared" si="2"/>
        <v>13.728505754283283</v>
      </c>
    </row>
    <row r="9" spans="1:17" ht="15">
      <c r="A9" s="1" t="s">
        <v>145</v>
      </c>
      <c r="B9" s="1">
        <v>6</v>
      </c>
      <c r="C9" s="1">
        <v>6</v>
      </c>
      <c r="D9" s="1" t="s">
        <v>35</v>
      </c>
      <c r="E9" s="1" t="s">
        <v>146</v>
      </c>
      <c r="F9" s="1" t="s">
        <v>147</v>
      </c>
      <c r="G9" s="1">
        <v>2</v>
      </c>
      <c r="H9" s="1">
        <v>3703</v>
      </c>
      <c r="I9" s="1">
        <f t="shared" si="0"/>
        <v>0.054010261949770454</v>
      </c>
      <c r="J9" s="1">
        <v>4</v>
      </c>
      <c r="K9" s="1">
        <v>2432</v>
      </c>
      <c r="L9" s="1">
        <f t="shared" si="1"/>
        <v>0.16447368421052633</v>
      </c>
      <c r="M9" s="1"/>
      <c r="N9" s="1"/>
      <c r="O9" s="1"/>
      <c r="P9" s="1">
        <v>2</v>
      </c>
      <c r="Q9" s="7">
        <f t="shared" si="2"/>
        <v>0.2184839461602968</v>
      </c>
    </row>
    <row r="10" spans="1:17" ht="15">
      <c r="A10" s="1" t="s">
        <v>12</v>
      </c>
      <c r="B10" s="1"/>
      <c r="C10" s="6">
        <v>1</v>
      </c>
      <c r="D10" s="1" t="s">
        <v>155</v>
      </c>
      <c r="E10" s="1" t="s">
        <v>14</v>
      </c>
      <c r="F10" s="1" t="s">
        <v>156</v>
      </c>
      <c r="G10" s="1">
        <v>9</v>
      </c>
      <c r="H10" s="1">
        <v>523</v>
      </c>
      <c r="I10" s="1">
        <f t="shared" si="0"/>
        <v>1.7208413001912046</v>
      </c>
      <c r="J10" s="1"/>
      <c r="K10" s="1"/>
      <c r="L10" s="1"/>
      <c r="M10" s="1"/>
      <c r="N10" s="1"/>
      <c r="O10" s="1"/>
      <c r="P10" s="1">
        <v>1</v>
      </c>
      <c r="Q10" s="7">
        <f t="shared" si="2"/>
        <v>1.7208413001912046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selection activeCell="AE30" sqref="AE30"/>
    </sheetView>
  </sheetViews>
  <sheetFormatPr defaultColWidth="11.421875" defaultRowHeight="15"/>
  <cols>
    <col min="1" max="1" width="24.8515625" style="0" customWidth="1"/>
    <col min="2" max="2" width="4.7109375" style="0" customWidth="1"/>
    <col min="3" max="4" width="4.421875" style="0" customWidth="1"/>
    <col min="5" max="5" width="15.7109375" style="0" customWidth="1"/>
    <col min="6" max="6" width="14.421875" style="0" customWidth="1"/>
    <col min="7" max="7" width="5.00390625" style="0" hidden="1" customWidth="1"/>
    <col min="8" max="8" width="7.140625" style="0" hidden="1" customWidth="1"/>
    <col min="9" max="9" width="7.28125" style="0" hidden="1" customWidth="1"/>
    <col min="10" max="10" width="3.7109375" style="0" hidden="1" customWidth="1"/>
    <col min="11" max="11" width="4.8515625" style="0" hidden="1" customWidth="1"/>
    <col min="12" max="12" width="7.421875" style="0" hidden="1" customWidth="1"/>
    <col min="13" max="13" width="5.00390625" style="0" hidden="1" customWidth="1"/>
    <col min="14" max="14" width="5.421875" style="0" hidden="1" customWidth="1"/>
    <col min="15" max="15" width="7.00390625" style="0" hidden="1" customWidth="1"/>
    <col min="16" max="16" width="6.140625" style="0" hidden="1" customWidth="1"/>
    <col min="17" max="17" width="5.8515625" style="0" hidden="1" customWidth="1"/>
    <col min="18" max="18" width="7.28125" style="0" hidden="1" customWidth="1"/>
    <col min="19" max="19" width="6.421875" style="0" hidden="1" customWidth="1"/>
    <col min="20" max="20" width="4.8515625" style="0" hidden="1" customWidth="1"/>
    <col min="21" max="21" width="8.421875" style="0" hidden="1" customWidth="1"/>
    <col min="22" max="22" width="4.8515625" style="0" hidden="1" customWidth="1"/>
    <col min="23" max="23" width="5.8515625" style="0" hidden="1" customWidth="1"/>
    <col min="24" max="24" width="6.7109375" style="0" hidden="1" customWidth="1"/>
    <col min="25" max="25" width="5.421875" style="0" hidden="1" customWidth="1"/>
    <col min="26" max="26" width="5.57421875" style="0" hidden="1" customWidth="1"/>
    <col min="27" max="27" width="7.140625" style="0" hidden="1" customWidth="1"/>
    <col min="28" max="28" width="5.28125" style="0" hidden="1" customWidth="1"/>
    <col min="29" max="29" width="6.140625" style="0" hidden="1" customWidth="1"/>
    <col min="30" max="30" width="6.7109375" style="0" hidden="1" customWidth="1"/>
    <col min="31" max="31" width="5.28125" style="0" customWidth="1"/>
    <col min="32" max="32" width="7.140625" style="0" customWidth="1"/>
  </cols>
  <sheetData>
    <row r="1" ht="15">
      <c r="A1" t="s">
        <v>202</v>
      </c>
    </row>
    <row r="2" spans="1:32" ht="15">
      <c r="A2" s="1" t="s">
        <v>0</v>
      </c>
      <c r="B2" s="1"/>
      <c r="C2" s="1" t="s">
        <v>200</v>
      </c>
      <c r="D2" s="1" t="s">
        <v>201</v>
      </c>
      <c r="E2" s="1" t="s">
        <v>1</v>
      </c>
      <c r="F2" s="1" t="s">
        <v>2</v>
      </c>
      <c r="G2" s="1" t="s">
        <v>189</v>
      </c>
      <c r="H2" s="1" t="s">
        <v>188</v>
      </c>
      <c r="I2" s="1" t="s">
        <v>3</v>
      </c>
      <c r="J2" s="1" t="s">
        <v>189</v>
      </c>
      <c r="K2" s="1" t="s">
        <v>188</v>
      </c>
      <c r="L2" s="1" t="s">
        <v>4</v>
      </c>
      <c r="M2" s="1" t="s">
        <v>189</v>
      </c>
      <c r="N2" s="1" t="s">
        <v>188</v>
      </c>
      <c r="O2" s="1" t="s">
        <v>5</v>
      </c>
      <c r="P2" s="1" t="s">
        <v>189</v>
      </c>
      <c r="Q2" s="1" t="s">
        <v>188</v>
      </c>
      <c r="R2" s="1" t="s">
        <v>6</v>
      </c>
      <c r="S2" s="1" t="s">
        <v>189</v>
      </c>
      <c r="T2" s="1" t="s">
        <v>191</v>
      </c>
      <c r="U2" s="1" t="s">
        <v>7</v>
      </c>
      <c r="V2" s="1" t="s">
        <v>189</v>
      </c>
      <c r="W2" s="1" t="s">
        <v>188</v>
      </c>
      <c r="X2" s="1" t="s">
        <v>8</v>
      </c>
      <c r="Y2" s="1" t="s">
        <v>189</v>
      </c>
      <c r="Z2" s="1" t="s">
        <v>188</v>
      </c>
      <c r="AA2" s="1" t="s">
        <v>9</v>
      </c>
      <c r="AB2" s="1" t="s">
        <v>189</v>
      </c>
      <c r="AC2" s="1" t="s">
        <v>188</v>
      </c>
      <c r="AD2" s="1" t="s">
        <v>10</v>
      </c>
      <c r="AE2" s="1" t="s">
        <v>190</v>
      </c>
      <c r="AF2" s="1" t="s">
        <v>11</v>
      </c>
    </row>
    <row r="3" spans="1:3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1" t="s">
        <v>111</v>
      </c>
      <c r="B4" s="1" t="s">
        <v>35</v>
      </c>
      <c r="C4" s="6">
        <v>1</v>
      </c>
      <c r="D4" s="6">
        <v>1</v>
      </c>
      <c r="E4" s="1" t="s">
        <v>112</v>
      </c>
      <c r="F4" s="1" t="s">
        <v>114</v>
      </c>
      <c r="G4" s="1">
        <v>2</v>
      </c>
      <c r="H4" s="1">
        <v>363</v>
      </c>
      <c r="I4" s="1">
        <f aca="true" t="shared" si="0" ref="I4:I20">G4*100/H4</f>
        <v>0.5509641873278237</v>
      </c>
      <c r="J4" s="1">
        <v>2</v>
      </c>
      <c r="K4" s="1">
        <v>959</v>
      </c>
      <c r="L4" s="1">
        <f aca="true" t="shared" si="1" ref="L4:L20">J4*100/K4</f>
        <v>0.20855057351407716</v>
      </c>
      <c r="M4" s="1">
        <v>1</v>
      </c>
      <c r="N4" s="1">
        <v>687</v>
      </c>
      <c r="O4" s="1">
        <f aca="true" t="shared" si="2" ref="O4:O20">M4*100/N4</f>
        <v>0.14556040756914118</v>
      </c>
      <c r="P4" s="1">
        <v>1</v>
      </c>
      <c r="Q4" s="1">
        <v>679</v>
      </c>
      <c r="R4" s="1">
        <f aca="true" t="shared" si="3" ref="R4:R20">P4*100/Q4</f>
        <v>0.14727540500736377</v>
      </c>
      <c r="S4" s="1">
        <v>1</v>
      </c>
      <c r="T4" s="1">
        <v>501</v>
      </c>
      <c r="U4" s="1">
        <f aca="true" t="shared" si="4" ref="U4:U20">S4*100/T4</f>
        <v>0.1996007984031936</v>
      </c>
      <c r="V4" s="1">
        <v>3</v>
      </c>
      <c r="W4" s="1">
        <v>439</v>
      </c>
      <c r="X4" s="1">
        <f aca="true" t="shared" si="5" ref="X4:X18">V4*100/W4</f>
        <v>0.683371298405467</v>
      </c>
      <c r="Y4" s="1">
        <v>6</v>
      </c>
      <c r="Z4" s="1">
        <v>425</v>
      </c>
      <c r="AA4" s="1">
        <f aca="true" t="shared" si="6" ref="AA4:AA17">Y4*100/Z4</f>
        <v>1.411764705882353</v>
      </c>
      <c r="AB4" s="1">
        <v>1</v>
      </c>
      <c r="AC4" s="1">
        <v>345</v>
      </c>
      <c r="AD4" s="1">
        <f aca="true" t="shared" si="7" ref="AD4:AD16">AB4*100/AC4</f>
        <v>0.2898550724637681</v>
      </c>
      <c r="AE4" s="1">
        <v>8</v>
      </c>
      <c r="AF4" s="1">
        <f aca="true" t="shared" si="8" ref="AF4:AF20">I4+L4+O4+R4+U4+X4+AA4+AD4</f>
        <v>3.6369424485731874</v>
      </c>
    </row>
    <row r="5" spans="1:32" ht="15">
      <c r="A5" s="1" t="s">
        <v>111</v>
      </c>
      <c r="B5" s="1" t="s">
        <v>35</v>
      </c>
      <c r="C5" s="6">
        <v>2</v>
      </c>
      <c r="D5" s="6">
        <v>2</v>
      </c>
      <c r="E5" s="1" t="s">
        <v>112</v>
      </c>
      <c r="F5" s="1" t="s">
        <v>113</v>
      </c>
      <c r="G5" s="1">
        <v>6</v>
      </c>
      <c r="H5" s="1">
        <v>927</v>
      </c>
      <c r="I5" s="1">
        <f t="shared" si="0"/>
        <v>0.6472491909385113</v>
      </c>
      <c r="J5" s="1">
        <v>3</v>
      </c>
      <c r="K5" s="1">
        <v>959</v>
      </c>
      <c r="L5" s="1">
        <f t="shared" si="1"/>
        <v>0.31282586027111575</v>
      </c>
      <c r="M5" s="1">
        <v>3</v>
      </c>
      <c r="N5" s="1">
        <v>687</v>
      </c>
      <c r="O5" s="1">
        <f t="shared" si="2"/>
        <v>0.4366812227074236</v>
      </c>
      <c r="P5" s="1">
        <v>2</v>
      </c>
      <c r="Q5" s="1">
        <v>679</v>
      </c>
      <c r="R5" s="1">
        <f t="shared" si="3"/>
        <v>0.29455081001472755</v>
      </c>
      <c r="S5" s="1">
        <v>3</v>
      </c>
      <c r="T5" s="1">
        <v>501</v>
      </c>
      <c r="U5" s="1">
        <f t="shared" si="4"/>
        <v>0.5988023952095808</v>
      </c>
      <c r="V5" s="1">
        <v>2</v>
      </c>
      <c r="W5" s="1">
        <v>439</v>
      </c>
      <c r="X5" s="1">
        <f t="shared" si="5"/>
        <v>0.45558086560364464</v>
      </c>
      <c r="Y5" s="1">
        <v>2</v>
      </c>
      <c r="Z5" s="1">
        <v>276</v>
      </c>
      <c r="AA5" s="1">
        <f t="shared" si="6"/>
        <v>0.7246376811594203</v>
      </c>
      <c r="AB5" s="1">
        <v>9</v>
      </c>
      <c r="AC5" s="1">
        <v>1310</v>
      </c>
      <c r="AD5" s="1">
        <f t="shared" si="7"/>
        <v>0.6870229007633588</v>
      </c>
      <c r="AE5" s="1">
        <v>8</v>
      </c>
      <c r="AF5" s="1">
        <f t="shared" si="8"/>
        <v>4.1573509266677835</v>
      </c>
    </row>
    <row r="6" spans="1:32" ht="15">
      <c r="A6" s="1" t="s">
        <v>88</v>
      </c>
      <c r="B6" s="1" t="s">
        <v>35</v>
      </c>
      <c r="C6" s="6">
        <v>3</v>
      </c>
      <c r="D6" s="6">
        <v>3</v>
      </c>
      <c r="E6" s="1" t="s">
        <v>89</v>
      </c>
      <c r="F6" s="1" t="s">
        <v>90</v>
      </c>
      <c r="G6" s="1">
        <v>1</v>
      </c>
      <c r="H6" s="1">
        <v>1310</v>
      </c>
      <c r="I6" s="1">
        <f t="shared" si="0"/>
        <v>0.07633587786259542</v>
      </c>
      <c r="J6" s="1">
        <v>9</v>
      </c>
      <c r="K6" s="1">
        <v>927</v>
      </c>
      <c r="L6" s="1">
        <f t="shared" si="1"/>
        <v>0.970873786407767</v>
      </c>
      <c r="M6" s="1">
        <v>12</v>
      </c>
      <c r="N6" s="1">
        <v>959</v>
      </c>
      <c r="O6" s="1">
        <f t="shared" si="2"/>
        <v>1.251303441084463</v>
      </c>
      <c r="P6" s="1">
        <v>2</v>
      </c>
      <c r="Q6" s="1">
        <v>687</v>
      </c>
      <c r="R6" s="1">
        <f t="shared" si="3"/>
        <v>0.29112081513828236</v>
      </c>
      <c r="S6" s="1">
        <v>1</v>
      </c>
      <c r="T6" s="1">
        <v>611</v>
      </c>
      <c r="U6" s="1">
        <f t="shared" si="4"/>
        <v>0.16366612111292964</v>
      </c>
      <c r="V6" s="1">
        <v>2</v>
      </c>
      <c r="W6" s="1">
        <v>501</v>
      </c>
      <c r="X6" s="1">
        <f t="shared" si="5"/>
        <v>0.3992015968063872</v>
      </c>
      <c r="Y6" s="1">
        <v>4</v>
      </c>
      <c r="Z6" s="1">
        <v>312</v>
      </c>
      <c r="AA6" s="1">
        <f t="shared" si="6"/>
        <v>1.2820512820512822</v>
      </c>
      <c r="AB6" s="1">
        <v>3</v>
      </c>
      <c r="AC6" s="1">
        <v>425</v>
      </c>
      <c r="AD6" s="1">
        <f t="shared" si="7"/>
        <v>0.7058823529411765</v>
      </c>
      <c r="AE6" s="1">
        <v>8</v>
      </c>
      <c r="AF6" s="1">
        <f t="shared" si="8"/>
        <v>5.140435273404883</v>
      </c>
    </row>
    <row r="7" spans="1:32" ht="15">
      <c r="A7" s="1" t="s">
        <v>174</v>
      </c>
      <c r="B7" s="1" t="s">
        <v>35</v>
      </c>
      <c r="C7" s="1">
        <v>4</v>
      </c>
      <c r="D7" s="1">
        <v>4</v>
      </c>
      <c r="E7" s="1" t="s">
        <v>175</v>
      </c>
      <c r="F7" s="1" t="s">
        <v>177</v>
      </c>
      <c r="G7" s="1">
        <v>5</v>
      </c>
      <c r="H7" s="1">
        <v>479</v>
      </c>
      <c r="I7" s="1">
        <f t="shared" si="0"/>
        <v>1.0438413361169103</v>
      </c>
      <c r="J7" s="1">
        <v>1</v>
      </c>
      <c r="K7" s="1">
        <v>477</v>
      </c>
      <c r="L7" s="1">
        <f t="shared" si="1"/>
        <v>0.20964360587002095</v>
      </c>
      <c r="M7" s="1">
        <v>2</v>
      </c>
      <c r="N7" s="1">
        <v>344</v>
      </c>
      <c r="O7" s="1">
        <f t="shared" si="2"/>
        <v>0.5813953488372093</v>
      </c>
      <c r="P7" s="1">
        <v>3</v>
      </c>
      <c r="Q7" s="1">
        <v>311</v>
      </c>
      <c r="R7" s="1">
        <f t="shared" si="3"/>
        <v>0.9646302250803859</v>
      </c>
      <c r="S7" s="1">
        <v>2</v>
      </c>
      <c r="T7" s="1">
        <v>221</v>
      </c>
      <c r="U7" s="1">
        <f t="shared" si="4"/>
        <v>0.9049773755656109</v>
      </c>
      <c r="V7" s="1">
        <v>2</v>
      </c>
      <c r="W7" s="1">
        <v>220</v>
      </c>
      <c r="X7" s="1">
        <f t="shared" si="5"/>
        <v>0.9090909090909091</v>
      </c>
      <c r="Y7" s="1">
        <v>1</v>
      </c>
      <c r="Z7" s="1">
        <v>208</v>
      </c>
      <c r="AA7" s="1">
        <f t="shared" si="6"/>
        <v>0.4807692307692308</v>
      </c>
      <c r="AB7" s="1">
        <v>1</v>
      </c>
      <c r="AC7" s="1">
        <v>101</v>
      </c>
      <c r="AD7" s="1">
        <f t="shared" si="7"/>
        <v>0.9900990099009901</v>
      </c>
      <c r="AE7" s="1">
        <v>8</v>
      </c>
      <c r="AF7" s="1">
        <f t="shared" si="8"/>
        <v>6.084447041231267</v>
      </c>
    </row>
    <row r="8" spans="1:32" ht="15">
      <c r="A8" s="1" t="s">
        <v>76</v>
      </c>
      <c r="B8" s="1" t="s">
        <v>35</v>
      </c>
      <c r="C8" s="1">
        <v>5</v>
      </c>
      <c r="D8" s="1">
        <v>5</v>
      </c>
      <c r="E8" s="1" t="s">
        <v>77</v>
      </c>
      <c r="F8" s="1" t="s">
        <v>78</v>
      </c>
      <c r="G8" s="1">
        <v>8</v>
      </c>
      <c r="H8" s="1">
        <v>776</v>
      </c>
      <c r="I8" s="1">
        <f t="shared" si="0"/>
        <v>1.0309278350515463</v>
      </c>
      <c r="J8" s="1">
        <v>4</v>
      </c>
      <c r="K8" s="1">
        <v>1248</v>
      </c>
      <c r="L8" s="1">
        <f t="shared" si="1"/>
        <v>0.32051282051282054</v>
      </c>
      <c r="M8" s="1">
        <v>1</v>
      </c>
      <c r="N8" s="1">
        <v>499</v>
      </c>
      <c r="O8" s="1">
        <f t="shared" si="2"/>
        <v>0.20040080160320642</v>
      </c>
      <c r="P8" s="1">
        <v>2</v>
      </c>
      <c r="Q8" s="1">
        <v>440</v>
      </c>
      <c r="R8" s="1">
        <f t="shared" si="3"/>
        <v>0.45454545454545453</v>
      </c>
      <c r="S8" s="1">
        <v>1</v>
      </c>
      <c r="T8" s="1">
        <v>276</v>
      </c>
      <c r="U8" s="1">
        <f t="shared" si="4"/>
        <v>0.36231884057971014</v>
      </c>
      <c r="V8" s="1">
        <v>5</v>
      </c>
      <c r="W8" s="1">
        <v>253</v>
      </c>
      <c r="X8" s="1">
        <f t="shared" si="5"/>
        <v>1.976284584980237</v>
      </c>
      <c r="Y8" s="1">
        <v>4</v>
      </c>
      <c r="Z8" s="1">
        <v>210</v>
      </c>
      <c r="AA8" s="1">
        <f t="shared" si="6"/>
        <v>1.9047619047619047</v>
      </c>
      <c r="AB8" s="1">
        <v>1</v>
      </c>
      <c r="AC8" s="1">
        <v>211</v>
      </c>
      <c r="AD8" s="1">
        <f t="shared" si="7"/>
        <v>0.47393364928909953</v>
      </c>
      <c r="AE8" s="1">
        <v>8</v>
      </c>
      <c r="AF8" s="1">
        <f t="shared" si="8"/>
        <v>6.72368589132398</v>
      </c>
    </row>
    <row r="9" spans="1:32" ht="15">
      <c r="A9" s="1" t="s">
        <v>12</v>
      </c>
      <c r="B9" s="1" t="s">
        <v>13</v>
      </c>
      <c r="C9" s="1">
        <v>6</v>
      </c>
      <c r="D9" s="6">
        <v>1</v>
      </c>
      <c r="E9" s="1" t="s">
        <v>14</v>
      </c>
      <c r="F9" s="1" t="s">
        <v>24</v>
      </c>
      <c r="G9" s="1">
        <v>1</v>
      </c>
      <c r="H9" s="1">
        <v>1197</v>
      </c>
      <c r="I9" s="1">
        <f t="shared" si="0"/>
        <v>0.0835421888053467</v>
      </c>
      <c r="J9" s="1">
        <v>1</v>
      </c>
      <c r="K9" s="1">
        <v>425</v>
      </c>
      <c r="L9" s="1">
        <f t="shared" si="1"/>
        <v>0.23529411764705882</v>
      </c>
      <c r="M9" s="1">
        <v>1</v>
      </c>
      <c r="N9" s="1">
        <v>392</v>
      </c>
      <c r="O9" s="1">
        <f t="shared" si="2"/>
        <v>0.25510204081632654</v>
      </c>
      <c r="P9" s="1">
        <v>8</v>
      </c>
      <c r="Q9" s="1">
        <v>577</v>
      </c>
      <c r="R9" s="1">
        <f t="shared" si="3"/>
        <v>1.3864818024263432</v>
      </c>
      <c r="S9" s="1">
        <v>10</v>
      </c>
      <c r="T9" s="1">
        <v>521</v>
      </c>
      <c r="U9" s="1">
        <f t="shared" si="4"/>
        <v>1.9193857965451055</v>
      </c>
      <c r="V9" s="1">
        <v>19</v>
      </c>
      <c r="W9" s="1">
        <v>927</v>
      </c>
      <c r="X9" s="1">
        <f t="shared" si="5"/>
        <v>2.0496224379719523</v>
      </c>
      <c r="Y9" s="1">
        <v>7</v>
      </c>
      <c r="Z9" s="1">
        <v>332</v>
      </c>
      <c r="AA9" s="1">
        <f t="shared" si="6"/>
        <v>2.108433734939759</v>
      </c>
      <c r="AB9" s="1">
        <v>4</v>
      </c>
      <c r="AC9" s="1">
        <v>187</v>
      </c>
      <c r="AD9" s="1">
        <f t="shared" si="7"/>
        <v>2.1390374331550803</v>
      </c>
      <c r="AE9" s="1">
        <v>8</v>
      </c>
      <c r="AF9" s="1">
        <f t="shared" si="8"/>
        <v>10.176899552306972</v>
      </c>
    </row>
    <row r="10" spans="1:32" ht="15">
      <c r="A10" s="1" t="s">
        <v>76</v>
      </c>
      <c r="B10" s="1" t="s">
        <v>35</v>
      </c>
      <c r="C10" s="1"/>
      <c r="D10" s="1">
        <v>6</v>
      </c>
      <c r="E10" s="1" t="s">
        <v>77</v>
      </c>
      <c r="F10" s="1" t="s">
        <v>80</v>
      </c>
      <c r="G10" s="1">
        <v>8</v>
      </c>
      <c r="H10" s="1">
        <v>1248</v>
      </c>
      <c r="I10" s="1">
        <f t="shared" si="0"/>
        <v>0.6410256410256411</v>
      </c>
      <c r="J10" s="1">
        <v>2</v>
      </c>
      <c r="K10" s="1">
        <v>136</v>
      </c>
      <c r="L10" s="1">
        <f t="shared" si="1"/>
        <v>1.4705882352941178</v>
      </c>
      <c r="M10" s="1">
        <v>2</v>
      </c>
      <c r="N10" s="1">
        <v>125</v>
      </c>
      <c r="O10" s="1">
        <f t="shared" si="2"/>
        <v>1.6</v>
      </c>
      <c r="P10" s="1">
        <v>10</v>
      </c>
      <c r="Q10" s="1">
        <v>365</v>
      </c>
      <c r="R10" s="1">
        <f t="shared" si="3"/>
        <v>2.73972602739726</v>
      </c>
      <c r="S10" s="1">
        <v>16</v>
      </c>
      <c r="T10" s="1">
        <v>440</v>
      </c>
      <c r="U10" s="1">
        <f t="shared" si="4"/>
        <v>3.6363636363636362</v>
      </c>
      <c r="V10" s="1">
        <v>2</v>
      </c>
      <c r="W10" s="1">
        <v>276</v>
      </c>
      <c r="X10" s="1">
        <f t="shared" si="5"/>
        <v>0.7246376811594203</v>
      </c>
      <c r="Y10" s="1">
        <v>1</v>
      </c>
      <c r="Z10" s="1">
        <v>253</v>
      </c>
      <c r="AA10" s="1">
        <f t="shared" si="6"/>
        <v>0.3952569169960474</v>
      </c>
      <c r="AB10" s="1">
        <v>1</v>
      </c>
      <c r="AC10" s="1">
        <v>422</v>
      </c>
      <c r="AD10" s="1">
        <f t="shared" si="7"/>
        <v>0.23696682464454977</v>
      </c>
      <c r="AE10" s="1">
        <v>8</v>
      </c>
      <c r="AF10" s="1">
        <f t="shared" si="8"/>
        <v>11.444564962880673</v>
      </c>
    </row>
    <row r="11" spans="1:32" ht="15">
      <c r="A11" s="1" t="s">
        <v>104</v>
      </c>
      <c r="B11" s="1" t="s">
        <v>35</v>
      </c>
      <c r="C11" s="1"/>
      <c r="D11" s="1"/>
      <c r="E11" s="1" t="s">
        <v>105</v>
      </c>
      <c r="F11" s="1" t="s">
        <v>107</v>
      </c>
      <c r="G11" s="1">
        <v>37</v>
      </c>
      <c r="H11" s="1">
        <v>1333</v>
      </c>
      <c r="I11" s="1">
        <f t="shared" si="0"/>
        <v>2.7756939234808704</v>
      </c>
      <c r="J11" s="1">
        <v>4</v>
      </c>
      <c r="K11" s="1">
        <v>598</v>
      </c>
      <c r="L11" s="1">
        <f t="shared" si="1"/>
        <v>0.6688963210702341</v>
      </c>
      <c r="M11" s="1">
        <v>18</v>
      </c>
      <c r="N11" s="1">
        <v>955</v>
      </c>
      <c r="O11" s="1">
        <f t="shared" si="2"/>
        <v>1.8848167539267016</v>
      </c>
      <c r="P11" s="1">
        <v>10</v>
      </c>
      <c r="Q11" s="1">
        <v>927</v>
      </c>
      <c r="R11" s="1">
        <f t="shared" si="3"/>
        <v>1.0787486515641855</v>
      </c>
      <c r="S11" s="1">
        <v>5</v>
      </c>
      <c r="T11" s="1">
        <v>577</v>
      </c>
      <c r="U11" s="1">
        <f t="shared" si="4"/>
        <v>0.8665511265164645</v>
      </c>
      <c r="V11" s="1">
        <v>9</v>
      </c>
      <c r="W11" s="1">
        <v>342</v>
      </c>
      <c r="X11" s="1">
        <f t="shared" si="5"/>
        <v>2.6315789473684212</v>
      </c>
      <c r="Y11" s="1">
        <v>1</v>
      </c>
      <c r="Z11" s="1">
        <v>312</v>
      </c>
      <c r="AA11" s="1">
        <f t="shared" si="6"/>
        <v>0.32051282051282054</v>
      </c>
      <c r="AB11" s="1">
        <v>3</v>
      </c>
      <c r="AC11" s="1">
        <v>195</v>
      </c>
      <c r="AD11" s="1">
        <f t="shared" si="7"/>
        <v>1.5384615384615385</v>
      </c>
      <c r="AE11" s="1">
        <v>8</v>
      </c>
      <c r="AF11" s="1">
        <f t="shared" si="8"/>
        <v>11.765260082901237</v>
      </c>
    </row>
    <row r="12" spans="1:32" ht="15">
      <c r="A12" s="1" t="s">
        <v>12</v>
      </c>
      <c r="B12" s="1" t="s">
        <v>13</v>
      </c>
      <c r="C12" s="1"/>
      <c r="D12" s="6">
        <v>2</v>
      </c>
      <c r="E12" s="1" t="s">
        <v>14</v>
      </c>
      <c r="F12" s="1" t="s">
        <v>28</v>
      </c>
      <c r="G12" s="1">
        <v>2</v>
      </c>
      <c r="H12" s="1">
        <v>257</v>
      </c>
      <c r="I12" s="1">
        <f t="shared" si="0"/>
        <v>0.7782101167315175</v>
      </c>
      <c r="J12" s="1">
        <v>3</v>
      </c>
      <c r="K12" s="1">
        <v>332</v>
      </c>
      <c r="L12" s="1">
        <f t="shared" si="1"/>
        <v>0.9036144578313253</v>
      </c>
      <c r="M12" s="1">
        <v>5</v>
      </c>
      <c r="N12" s="1">
        <v>521</v>
      </c>
      <c r="O12" s="1">
        <f t="shared" si="2"/>
        <v>0.9596928982725528</v>
      </c>
      <c r="P12" s="1">
        <v>3</v>
      </c>
      <c r="Q12" s="1">
        <v>197</v>
      </c>
      <c r="R12" s="1">
        <f t="shared" si="3"/>
        <v>1.5228426395939085</v>
      </c>
      <c r="S12" s="1">
        <v>4</v>
      </c>
      <c r="T12" s="1">
        <v>227</v>
      </c>
      <c r="U12" s="1">
        <f t="shared" si="4"/>
        <v>1.7621145374449338</v>
      </c>
      <c r="V12" s="1">
        <v>5</v>
      </c>
      <c r="W12" s="1">
        <v>160</v>
      </c>
      <c r="X12" s="1">
        <f t="shared" si="5"/>
        <v>3.125</v>
      </c>
      <c r="Y12" s="1">
        <v>11</v>
      </c>
      <c r="Z12" s="1">
        <v>258</v>
      </c>
      <c r="AA12" s="1">
        <f t="shared" si="6"/>
        <v>4.263565891472868</v>
      </c>
      <c r="AB12" s="1">
        <v>17</v>
      </c>
      <c r="AC12" s="1">
        <v>342</v>
      </c>
      <c r="AD12" s="1">
        <f t="shared" si="7"/>
        <v>4.970760233918129</v>
      </c>
      <c r="AE12" s="1">
        <v>8</v>
      </c>
      <c r="AF12" s="1">
        <f t="shared" si="8"/>
        <v>18.285800775265233</v>
      </c>
    </row>
    <row r="13" spans="1:32" ht="15">
      <c r="A13" s="1" t="s">
        <v>47</v>
      </c>
      <c r="B13" s="1" t="s">
        <v>35</v>
      </c>
      <c r="C13" s="1"/>
      <c r="D13" s="1"/>
      <c r="E13" s="1" t="s">
        <v>48</v>
      </c>
      <c r="F13" s="1" t="s">
        <v>79</v>
      </c>
      <c r="G13" s="1">
        <v>10</v>
      </c>
      <c r="H13" s="1">
        <v>609</v>
      </c>
      <c r="I13" s="1">
        <f t="shared" si="0"/>
        <v>1.6420361247947455</v>
      </c>
      <c r="J13" s="1">
        <v>11</v>
      </c>
      <c r="K13" s="1">
        <v>548</v>
      </c>
      <c r="L13" s="1">
        <f t="shared" si="1"/>
        <v>2.0072992700729926</v>
      </c>
      <c r="M13" s="1">
        <v>13</v>
      </c>
      <c r="N13" s="1">
        <v>918</v>
      </c>
      <c r="O13" s="1">
        <f t="shared" si="2"/>
        <v>1.4161220043572984</v>
      </c>
      <c r="P13" s="1">
        <v>41</v>
      </c>
      <c r="Q13" s="1">
        <v>855</v>
      </c>
      <c r="R13" s="1">
        <f t="shared" si="3"/>
        <v>4.795321637426901</v>
      </c>
      <c r="S13" s="1">
        <v>3</v>
      </c>
      <c r="T13" s="1">
        <v>426</v>
      </c>
      <c r="U13" s="1">
        <f t="shared" si="4"/>
        <v>0.704225352112676</v>
      </c>
      <c r="V13" s="1">
        <v>5</v>
      </c>
      <c r="W13" s="1">
        <v>279</v>
      </c>
      <c r="X13" s="1">
        <f t="shared" si="5"/>
        <v>1.7921146953405018</v>
      </c>
      <c r="Y13" s="1">
        <v>14</v>
      </c>
      <c r="Z13" s="1">
        <v>294</v>
      </c>
      <c r="AA13" s="1">
        <f t="shared" si="6"/>
        <v>4.761904761904762</v>
      </c>
      <c r="AB13" s="1">
        <v>6</v>
      </c>
      <c r="AC13" s="1">
        <v>329</v>
      </c>
      <c r="AD13" s="1">
        <f t="shared" si="7"/>
        <v>1.8237082066869301</v>
      </c>
      <c r="AE13" s="1">
        <v>8</v>
      </c>
      <c r="AF13" s="1">
        <f t="shared" si="8"/>
        <v>18.942732052696808</v>
      </c>
    </row>
    <row r="14" spans="1:32" ht="15">
      <c r="A14" s="1" t="s">
        <v>47</v>
      </c>
      <c r="B14" s="1" t="s">
        <v>35</v>
      </c>
      <c r="C14" s="1"/>
      <c r="D14" s="1"/>
      <c r="E14" s="1" t="s">
        <v>48</v>
      </c>
      <c r="F14" s="1" t="s">
        <v>50</v>
      </c>
      <c r="G14" s="1">
        <v>5</v>
      </c>
      <c r="H14" s="1">
        <v>609</v>
      </c>
      <c r="I14" s="1">
        <f t="shared" si="0"/>
        <v>0.8210180623973727</v>
      </c>
      <c r="J14" s="1">
        <v>2</v>
      </c>
      <c r="K14" s="1">
        <v>548</v>
      </c>
      <c r="L14" s="1">
        <f t="shared" si="1"/>
        <v>0.36496350364963503</v>
      </c>
      <c r="M14" s="1">
        <v>14</v>
      </c>
      <c r="N14" s="1">
        <v>855</v>
      </c>
      <c r="O14" s="1">
        <f t="shared" si="2"/>
        <v>1.6374269005847952</v>
      </c>
      <c r="P14" s="1">
        <v>19</v>
      </c>
      <c r="Q14" s="1">
        <v>384</v>
      </c>
      <c r="R14" s="1">
        <f t="shared" si="3"/>
        <v>4.947916666666667</v>
      </c>
      <c r="S14" s="1">
        <v>6</v>
      </c>
      <c r="T14" s="1">
        <v>421</v>
      </c>
      <c r="U14" s="1">
        <f t="shared" si="4"/>
        <v>1.4251781472684086</v>
      </c>
      <c r="V14" s="1">
        <v>4</v>
      </c>
      <c r="W14" s="1">
        <v>279</v>
      </c>
      <c r="X14" s="1">
        <f t="shared" si="5"/>
        <v>1.4336917562724014</v>
      </c>
      <c r="Y14" s="1">
        <v>2</v>
      </c>
      <c r="Z14" s="1">
        <v>103</v>
      </c>
      <c r="AA14" s="1">
        <f t="shared" si="6"/>
        <v>1.941747572815534</v>
      </c>
      <c r="AB14" s="1">
        <v>17</v>
      </c>
      <c r="AC14" s="1">
        <v>232</v>
      </c>
      <c r="AD14" s="1">
        <f t="shared" si="7"/>
        <v>7.327586206896552</v>
      </c>
      <c r="AE14" s="1">
        <v>8</v>
      </c>
      <c r="AF14" s="1">
        <f t="shared" si="8"/>
        <v>19.899528816551364</v>
      </c>
    </row>
    <row r="15" spans="1:32" ht="15">
      <c r="A15" s="1" t="s">
        <v>47</v>
      </c>
      <c r="B15" s="1" t="s">
        <v>35</v>
      </c>
      <c r="C15" s="1"/>
      <c r="D15" s="1"/>
      <c r="E15" s="1" t="s">
        <v>48</v>
      </c>
      <c r="F15" s="1" t="s">
        <v>51</v>
      </c>
      <c r="G15" s="1">
        <v>1</v>
      </c>
      <c r="H15" s="1">
        <v>609</v>
      </c>
      <c r="I15" s="1">
        <f t="shared" si="0"/>
        <v>0.16420361247947454</v>
      </c>
      <c r="J15" s="1">
        <v>3</v>
      </c>
      <c r="K15" s="1">
        <v>302</v>
      </c>
      <c r="L15" s="1">
        <f t="shared" si="1"/>
        <v>0.9933774834437086</v>
      </c>
      <c r="M15" s="1">
        <v>6</v>
      </c>
      <c r="N15" s="1">
        <v>707</v>
      </c>
      <c r="O15" s="1">
        <f t="shared" si="2"/>
        <v>0.8486562942008486</v>
      </c>
      <c r="P15" s="1">
        <v>22</v>
      </c>
      <c r="Q15" s="1">
        <v>546</v>
      </c>
      <c r="R15" s="1">
        <f t="shared" si="3"/>
        <v>4.029304029304029</v>
      </c>
      <c r="S15" s="1">
        <v>2</v>
      </c>
      <c r="T15" s="1">
        <v>384</v>
      </c>
      <c r="U15" s="1">
        <f t="shared" si="4"/>
        <v>0.5208333333333334</v>
      </c>
      <c r="V15" s="1">
        <v>2</v>
      </c>
      <c r="W15" s="1">
        <v>279</v>
      </c>
      <c r="X15" s="1">
        <f t="shared" si="5"/>
        <v>0.7168458781362007</v>
      </c>
      <c r="Y15" s="1">
        <v>21</v>
      </c>
      <c r="Z15" s="1">
        <v>294</v>
      </c>
      <c r="AA15" s="1">
        <f t="shared" si="6"/>
        <v>7.142857142857143</v>
      </c>
      <c r="AB15" s="1">
        <v>27</v>
      </c>
      <c r="AC15" s="1">
        <v>309</v>
      </c>
      <c r="AD15" s="1">
        <f t="shared" si="7"/>
        <v>8.737864077669903</v>
      </c>
      <c r="AE15" s="1">
        <v>8</v>
      </c>
      <c r="AF15" s="1">
        <f t="shared" si="8"/>
        <v>23.15394185142464</v>
      </c>
    </row>
    <row r="16" spans="1:32" ht="15">
      <c r="A16" s="1" t="s">
        <v>12</v>
      </c>
      <c r="B16" s="1" t="s">
        <v>13</v>
      </c>
      <c r="C16" s="1"/>
      <c r="D16" s="6">
        <v>3</v>
      </c>
      <c r="E16" s="1" t="s">
        <v>14</v>
      </c>
      <c r="F16" s="1" t="s">
        <v>25</v>
      </c>
      <c r="G16" s="1">
        <v>2</v>
      </c>
      <c r="H16" s="1">
        <v>112</v>
      </c>
      <c r="I16" s="1">
        <f t="shared" si="0"/>
        <v>1.7857142857142858</v>
      </c>
      <c r="J16" s="1">
        <v>31</v>
      </c>
      <c r="K16" s="1">
        <v>817</v>
      </c>
      <c r="L16" s="1">
        <f t="shared" si="1"/>
        <v>3.7943696450428397</v>
      </c>
      <c r="M16" s="1">
        <v>14</v>
      </c>
      <c r="N16" s="1">
        <v>332</v>
      </c>
      <c r="O16" s="1">
        <f t="shared" si="2"/>
        <v>4.216867469879518</v>
      </c>
      <c r="P16" s="1">
        <v>18</v>
      </c>
      <c r="Q16" s="1">
        <v>338</v>
      </c>
      <c r="R16" s="1">
        <f t="shared" si="3"/>
        <v>5.325443786982248</v>
      </c>
      <c r="S16" s="1">
        <v>21</v>
      </c>
      <c r="T16" s="1">
        <v>342</v>
      </c>
      <c r="U16" s="1">
        <f t="shared" si="4"/>
        <v>6.140350877192983</v>
      </c>
      <c r="V16" s="1">
        <v>35</v>
      </c>
      <c r="W16" s="1">
        <v>521</v>
      </c>
      <c r="X16" s="1">
        <f t="shared" si="5"/>
        <v>6.717850287907869</v>
      </c>
      <c r="Y16" s="1">
        <v>27</v>
      </c>
      <c r="Z16" s="1">
        <v>392</v>
      </c>
      <c r="AA16" s="1">
        <f t="shared" si="6"/>
        <v>6.887755102040816</v>
      </c>
      <c r="AB16" s="1">
        <v>14</v>
      </c>
      <c r="AC16" s="1">
        <v>197</v>
      </c>
      <c r="AD16" s="1">
        <f t="shared" si="7"/>
        <v>7.106598984771574</v>
      </c>
      <c r="AE16" s="1">
        <v>8</v>
      </c>
      <c r="AF16" s="1">
        <f t="shared" si="8"/>
        <v>41.97495043953213</v>
      </c>
    </row>
    <row r="17" spans="1:32" ht="15">
      <c r="A17" s="1" t="s">
        <v>12</v>
      </c>
      <c r="B17" s="1" t="s">
        <v>13</v>
      </c>
      <c r="C17" s="1"/>
      <c r="D17" s="1">
        <v>4</v>
      </c>
      <c r="E17" s="1" t="s">
        <v>14</v>
      </c>
      <c r="F17" s="1" t="s">
        <v>26</v>
      </c>
      <c r="G17" s="1">
        <v>4</v>
      </c>
      <c r="H17" s="1">
        <v>257</v>
      </c>
      <c r="I17" s="1">
        <f t="shared" si="0"/>
        <v>1.556420233463035</v>
      </c>
      <c r="J17" s="1">
        <v>18</v>
      </c>
      <c r="K17" s="1">
        <v>711</v>
      </c>
      <c r="L17" s="1">
        <f t="shared" si="1"/>
        <v>2.5316455696202533</v>
      </c>
      <c r="M17" s="1">
        <v>9</v>
      </c>
      <c r="N17" s="1">
        <v>332</v>
      </c>
      <c r="O17" s="1">
        <f t="shared" si="2"/>
        <v>2.710843373493976</v>
      </c>
      <c r="P17" s="1">
        <v>9</v>
      </c>
      <c r="Q17" s="1">
        <v>197</v>
      </c>
      <c r="R17" s="1">
        <f t="shared" si="3"/>
        <v>4.568527918781726</v>
      </c>
      <c r="S17" s="1">
        <v>6</v>
      </c>
      <c r="T17" s="1">
        <v>119</v>
      </c>
      <c r="U17" s="1">
        <f t="shared" si="4"/>
        <v>5.042016806722689</v>
      </c>
      <c r="V17" s="1">
        <v>16</v>
      </c>
      <c r="W17" s="1">
        <v>312</v>
      </c>
      <c r="X17" s="1">
        <f t="shared" si="5"/>
        <v>5.128205128205129</v>
      </c>
      <c r="Y17" s="1">
        <v>18</v>
      </c>
      <c r="Z17" s="1">
        <v>227</v>
      </c>
      <c r="AA17" s="1">
        <f t="shared" si="6"/>
        <v>7.929515418502203</v>
      </c>
      <c r="AB17" s="1"/>
      <c r="AC17" s="1"/>
      <c r="AD17" s="1"/>
      <c r="AE17" s="1">
        <v>7</v>
      </c>
      <c r="AF17" s="1">
        <f t="shared" si="8"/>
        <v>29.46717444878901</v>
      </c>
    </row>
    <row r="18" spans="1:32" ht="15">
      <c r="A18" s="1" t="s">
        <v>12</v>
      </c>
      <c r="B18" s="1" t="s">
        <v>13</v>
      </c>
      <c r="C18" s="1"/>
      <c r="D18" s="1">
        <v>5</v>
      </c>
      <c r="E18" s="1" t="s">
        <v>14</v>
      </c>
      <c r="F18" s="1" t="s">
        <v>27</v>
      </c>
      <c r="G18" s="1">
        <v>2</v>
      </c>
      <c r="H18" s="1">
        <v>392</v>
      </c>
      <c r="I18" s="1">
        <f t="shared" si="0"/>
        <v>0.5102040816326531</v>
      </c>
      <c r="J18" s="1">
        <v>4</v>
      </c>
      <c r="K18" s="1">
        <v>521</v>
      </c>
      <c r="L18" s="1">
        <f t="shared" si="1"/>
        <v>0.7677543186180422</v>
      </c>
      <c r="M18" s="1">
        <v>31</v>
      </c>
      <c r="N18" s="1">
        <v>927</v>
      </c>
      <c r="O18" s="1">
        <f t="shared" si="2"/>
        <v>3.344120819848975</v>
      </c>
      <c r="P18" s="1">
        <v>17</v>
      </c>
      <c r="Q18" s="1">
        <v>312</v>
      </c>
      <c r="R18" s="1">
        <f t="shared" si="3"/>
        <v>5.448717948717949</v>
      </c>
      <c r="S18" s="1">
        <v>47</v>
      </c>
      <c r="T18" s="1">
        <v>817</v>
      </c>
      <c r="U18" s="1">
        <f t="shared" si="4"/>
        <v>5.752753977968176</v>
      </c>
      <c r="V18" s="1">
        <v>21</v>
      </c>
      <c r="W18" s="1">
        <v>338</v>
      </c>
      <c r="X18" s="1">
        <f t="shared" si="5"/>
        <v>6.21301775147929</v>
      </c>
      <c r="Y18" s="1"/>
      <c r="Z18" s="1"/>
      <c r="AA18" s="1"/>
      <c r="AB18" s="1"/>
      <c r="AC18" s="1"/>
      <c r="AD18" s="1"/>
      <c r="AE18" s="1">
        <v>6</v>
      </c>
      <c r="AF18" s="1">
        <f t="shared" si="8"/>
        <v>22.036568898265088</v>
      </c>
    </row>
    <row r="19" spans="1:32" ht="15">
      <c r="A19" s="1" t="s">
        <v>157</v>
      </c>
      <c r="B19" s="1" t="s">
        <v>13</v>
      </c>
      <c r="C19" s="1"/>
      <c r="D19" s="1">
        <v>6</v>
      </c>
      <c r="E19" s="1" t="s">
        <v>158</v>
      </c>
      <c r="F19" s="1" t="s">
        <v>161</v>
      </c>
      <c r="G19" s="1">
        <v>27</v>
      </c>
      <c r="H19" s="1">
        <v>521</v>
      </c>
      <c r="I19" s="1">
        <f t="shared" si="0"/>
        <v>5.182341650671785</v>
      </c>
      <c r="J19" s="1">
        <v>82</v>
      </c>
      <c r="K19" s="1">
        <v>955</v>
      </c>
      <c r="L19" s="1">
        <f t="shared" si="1"/>
        <v>8.586387434554974</v>
      </c>
      <c r="M19" s="1">
        <v>7</v>
      </c>
      <c r="N19" s="1">
        <v>179</v>
      </c>
      <c r="O19" s="1">
        <f t="shared" si="2"/>
        <v>3.910614525139665</v>
      </c>
      <c r="P19" s="1">
        <v>13</v>
      </c>
      <c r="Q19" s="1">
        <v>338</v>
      </c>
      <c r="R19" s="1">
        <f t="shared" si="3"/>
        <v>3.8461538461538463</v>
      </c>
      <c r="S19" s="1">
        <v>2</v>
      </c>
      <c r="T19" s="1">
        <v>312</v>
      </c>
      <c r="U19" s="1">
        <f t="shared" si="4"/>
        <v>0.6410256410256411</v>
      </c>
      <c r="V19" s="1"/>
      <c r="W19" s="1"/>
      <c r="X19" s="1"/>
      <c r="Y19" s="1"/>
      <c r="Z19" s="1"/>
      <c r="AA19" s="1"/>
      <c r="AB19" s="1"/>
      <c r="AC19" s="1"/>
      <c r="AD19" s="1"/>
      <c r="AE19" s="1">
        <v>5</v>
      </c>
      <c r="AF19" s="1">
        <f t="shared" si="8"/>
        <v>22.166523097545912</v>
      </c>
    </row>
    <row r="20" spans="1:32" ht="15">
      <c r="A20" s="1" t="s">
        <v>157</v>
      </c>
      <c r="B20" s="1" t="s">
        <v>13</v>
      </c>
      <c r="C20" s="1"/>
      <c r="D20" s="1"/>
      <c r="E20" s="1" t="s">
        <v>158</v>
      </c>
      <c r="F20" s="1" t="s">
        <v>162</v>
      </c>
      <c r="G20" s="1">
        <v>5</v>
      </c>
      <c r="H20" s="1">
        <v>1197</v>
      </c>
      <c r="I20" s="1">
        <f t="shared" si="0"/>
        <v>0.4177109440267335</v>
      </c>
      <c r="J20" s="1">
        <v>48</v>
      </c>
      <c r="K20" s="1">
        <v>927</v>
      </c>
      <c r="L20" s="1">
        <f t="shared" si="1"/>
        <v>5.17799352750809</v>
      </c>
      <c r="M20" s="1">
        <v>30</v>
      </c>
      <c r="N20" s="1">
        <v>392</v>
      </c>
      <c r="O20" s="1">
        <f t="shared" si="2"/>
        <v>7.653061224489796</v>
      </c>
      <c r="P20" s="1">
        <v>29</v>
      </c>
      <c r="Q20" s="1">
        <v>342</v>
      </c>
      <c r="R20" s="1">
        <f t="shared" si="3"/>
        <v>8.47953216374269</v>
      </c>
      <c r="S20" s="1">
        <v>7</v>
      </c>
      <c r="T20" s="1">
        <v>155</v>
      </c>
      <c r="U20" s="1">
        <f t="shared" si="4"/>
        <v>4.516129032258065</v>
      </c>
      <c r="V20" s="1"/>
      <c r="W20" s="1"/>
      <c r="X20" s="1"/>
      <c r="Y20" s="1"/>
      <c r="Z20" s="1"/>
      <c r="AA20" s="1"/>
      <c r="AB20" s="1"/>
      <c r="AC20" s="1"/>
      <c r="AD20" s="1"/>
      <c r="AE20" s="1">
        <v>5</v>
      </c>
      <c r="AF20" s="1">
        <f t="shared" si="8"/>
        <v>26.244426892025373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1">
      <selection activeCell="E23" sqref="E23"/>
    </sheetView>
  </sheetViews>
  <sheetFormatPr defaultColWidth="11.421875" defaultRowHeight="15"/>
  <cols>
    <col min="1" max="1" width="25.8515625" style="0" customWidth="1"/>
    <col min="2" max="2" width="6.57421875" style="0" customWidth="1"/>
    <col min="3" max="3" width="4.140625" style="0" customWidth="1"/>
    <col min="4" max="4" width="5.140625" style="0" customWidth="1"/>
    <col min="5" max="5" width="15.8515625" style="0" customWidth="1"/>
    <col min="6" max="6" width="14.140625" style="0" customWidth="1"/>
    <col min="7" max="7" width="4.00390625" style="0" hidden="1" customWidth="1"/>
    <col min="8" max="8" width="6.00390625" style="0" hidden="1" customWidth="1"/>
    <col min="9" max="9" width="7.57421875" style="0" hidden="1" customWidth="1"/>
    <col min="10" max="10" width="5.421875" style="0" hidden="1" customWidth="1"/>
    <col min="11" max="11" width="5.28125" style="0" hidden="1" customWidth="1"/>
    <col min="12" max="12" width="7.28125" style="0" hidden="1" customWidth="1"/>
    <col min="13" max="13" width="4.8515625" style="0" hidden="1" customWidth="1"/>
    <col min="14" max="14" width="4.7109375" style="0" hidden="1" customWidth="1"/>
    <col min="15" max="15" width="7.140625" style="0" hidden="1" customWidth="1"/>
    <col min="16" max="16" width="5.28125" style="0" hidden="1" customWidth="1"/>
    <col min="17" max="17" width="5.8515625" style="0" hidden="1" customWidth="1"/>
    <col min="18" max="18" width="7.28125" style="0" hidden="1" customWidth="1"/>
    <col min="19" max="19" width="5.8515625" style="0" hidden="1" customWidth="1"/>
    <col min="20" max="20" width="6.28125" style="0" hidden="1" customWidth="1"/>
    <col min="21" max="21" width="7.421875" style="0" hidden="1" customWidth="1"/>
    <col min="22" max="22" width="5.140625" style="0" hidden="1" customWidth="1"/>
    <col min="23" max="23" width="5.7109375" style="0" hidden="1" customWidth="1"/>
    <col min="24" max="24" width="7.57421875" style="0" hidden="1" customWidth="1"/>
    <col min="25" max="25" width="4.7109375" style="0" hidden="1" customWidth="1"/>
    <col min="26" max="26" width="4.8515625" style="0" hidden="1" customWidth="1"/>
    <col min="27" max="27" width="7.28125" style="0" hidden="1" customWidth="1"/>
    <col min="28" max="28" width="4.00390625" style="0" hidden="1" customWidth="1"/>
    <col min="29" max="29" width="4.8515625" style="0" hidden="1" customWidth="1"/>
    <col min="30" max="30" width="7.28125" style="0" hidden="1" customWidth="1"/>
    <col min="31" max="31" width="5.00390625" style="0" customWidth="1"/>
    <col min="32" max="32" width="7.7109375" style="0" customWidth="1"/>
  </cols>
  <sheetData>
    <row r="1" ht="15">
      <c r="A1" t="s">
        <v>203</v>
      </c>
    </row>
    <row r="2" spans="1:32" ht="15">
      <c r="A2" s="1" t="s">
        <v>0</v>
      </c>
      <c r="B2" s="1"/>
      <c r="C2" s="1" t="s">
        <v>200</v>
      </c>
      <c r="D2" s="1" t="s">
        <v>201</v>
      </c>
      <c r="E2" s="1" t="s">
        <v>1</v>
      </c>
      <c r="F2" s="1" t="s">
        <v>2</v>
      </c>
      <c r="G2" s="1" t="s">
        <v>189</v>
      </c>
      <c r="H2" s="1" t="s">
        <v>188</v>
      </c>
      <c r="I2" s="1" t="s">
        <v>3</v>
      </c>
      <c r="J2" s="1" t="s">
        <v>189</v>
      </c>
      <c r="K2" s="1" t="s">
        <v>188</v>
      </c>
      <c r="L2" s="1" t="s">
        <v>4</v>
      </c>
      <c r="M2" s="1" t="s">
        <v>189</v>
      </c>
      <c r="N2" s="1" t="s">
        <v>188</v>
      </c>
      <c r="O2" s="1" t="s">
        <v>5</v>
      </c>
      <c r="P2" s="1" t="s">
        <v>189</v>
      </c>
      <c r="Q2" s="1" t="s">
        <v>188</v>
      </c>
      <c r="R2" s="1" t="s">
        <v>6</v>
      </c>
      <c r="S2" s="1" t="s">
        <v>189</v>
      </c>
      <c r="T2" s="1" t="s">
        <v>188</v>
      </c>
      <c r="U2" s="1" t="s">
        <v>7</v>
      </c>
      <c r="V2" s="1" t="s">
        <v>189</v>
      </c>
      <c r="W2" s="1" t="s">
        <v>188</v>
      </c>
      <c r="X2" s="1" t="s">
        <v>8</v>
      </c>
      <c r="Y2" s="1" t="s">
        <v>189</v>
      </c>
      <c r="Z2" s="1" t="s">
        <v>188</v>
      </c>
      <c r="AA2" s="1" t="s">
        <v>9</v>
      </c>
      <c r="AB2" s="1" t="s">
        <v>189</v>
      </c>
      <c r="AC2" s="1" t="s">
        <v>188</v>
      </c>
      <c r="AD2" s="1" t="s">
        <v>10</v>
      </c>
      <c r="AE2" s="1" t="s">
        <v>190</v>
      </c>
      <c r="AF2" s="1" t="s">
        <v>11</v>
      </c>
    </row>
    <row r="3" spans="1:3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1" t="s">
        <v>76</v>
      </c>
      <c r="B4" s="1" t="s">
        <v>35</v>
      </c>
      <c r="C4" s="6">
        <v>1</v>
      </c>
      <c r="D4" s="6">
        <v>1</v>
      </c>
      <c r="E4" s="1" t="s">
        <v>77</v>
      </c>
      <c r="F4" s="1" t="s">
        <v>81</v>
      </c>
      <c r="G4" s="1">
        <v>1</v>
      </c>
      <c r="H4" s="1">
        <v>207</v>
      </c>
      <c r="I4" s="1">
        <f aca="true" t="shared" si="0" ref="I4:I18">G4*100/H4</f>
        <v>0.4830917874396135</v>
      </c>
      <c r="J4" s="1">
        <v>1</v>
      </c>
      <c r="K4" s="1">
        <v>173</v>
      </c>
      <c r="L4" s="1">
        <f aca="true" t="shared" si="1" ref="L4:L18">J4*100/K4</f>
        <v>0.5780346820809249</v>
      </c>
      <c r="M4" s="1">
        <v>2</v>
      </c>
      <c r="N4" s="1">
        <v>1041</v>
      </c>
      <c r="O4" s="1">
        <f aca="true" t="shared" si="2" ref="O4:O17">M4*100/N4</f>
        <v>0.19212295869356388</v>
      </c>
      <c r="P4" s="1">
        <v>1</v>
      </c>
      <c r="Q4" s="1">
        <v>300</v>
      </c>
      <c r="R4" s="1">
        <f aca="true" t="shared" si="3" ref="R4:R17">P4*100/Q4</f>
        <v>0.3333333333333333</v>
      </c>
      <c r="S4" s="1">
        <v>2</v>
      </c>
      <c r="T4" s="1">
        <v>318</v>
      </c>
      <c r="U4" s="1">
        <f aca="true" t="shared" si="4" ref="U4:U16">S4*100/T4</f>
        <v>0.6289308176100629</v>
      </c>
      <c r="V4" s="1">
        <v>25</v>
      </c>
      <c r="W4" s="1">
        <v>1993</v>
      </c>
      <c r="X4" s="1">
        <f aca="true" t="shared" si="5" ref="X4:X13">V4*100/W4</f>
        <v>1.2543903662819869</v>
      </c>
      <c r="Y4" s="1">
        <v>1</v>
      </c>
      <c r="Z4" s="1">
        <v>960</v>
      </c>
      <c r="AA4" s="1">
        <f aca="true" t="shared" si="6" ref="AA4:AA10">Y4*100/Z4</f>
        <v>0.10416666666666667</v>
      </c>
      <c r="AB4" s="1">
        <v>1</v>
      </c>
      <c r="AC4" s="1">
        <v>558</v>
      </c>
      <c r="AD4" s="1">
        <f>AB4*100/AC4</f>
        <v>0.17921146953405018</v>
      </c>
      <c r="AE4" s="1">
        <v>8</v>
      </c>
      <c r="AF4" s="9">
        <f aca="true" t="shared" si="7" ref="AF4:AF18">I4+L4+O4+R4+U4+X4+AA4+AD4</f>
        <v>3.753282081640202</v>
      </c>
    </row>
    <row r="5" spans="1:32" ht="15">
      <c r="A5" s="1" t="s">
        <v>43</v>
      </c>
      <c r="B5" s="1" t="s">
        <v>35</v>
      </c>
      <c r="C5" s="6">
        <v>2</v>
      </c>
      <c r="D5" s="6">
        <v>2</v>
      </c>
      <c r="E5" s="1" t="s">
        <v>44</v>
      </c>
      <c r="F5" s="1" t="s">
        <v>46</v>
      </c>
      <c r="G5" s="1">
        <v>2</v>
      </c>
      <c r="H5" s="1">
        <v>209</v>
      </c>
      <c r="I5" s="1">
        <f t="shared" si="0"/>
        <v>0.9569377990430622</v>
      </c>
      <c r="J5" s="1">
        <v>3</v>
      </c>
      <c r="K5" s="1">
        <v>262</v>
      </c>
      <c r="L5" s="1">
        <f t="shared" si="1"/>
        <v>1.1450381679389312</v>
      </c>
      <c r="M5" s="1">
        <v>7</v>
      </c>
      <c r="N5" s="1">
        <v>539</v>
      </c>
      <c r="O5" s="1">
        <f t="shared" si="2"/>
        <v>1.2987012987012987</v>
      </c>
      <c r="P5" s="1">
        <v>3</v>
      </c>
      <c r="Q5" s="1">
        <v>334</v>
      </c>
      <c r="R5" s="1">
        <f t="shared" si="3"/>
        <v>0.8982035928143712</v>
      </c>
      <c r="S5" s="1">
        <v>3</v>
      </c>
      <c r="T5" s="1">
        <v>736</v>
      </c>
      <c r="U5" s="1">
        <f t="shared" si="4"/>
        <v>0.4076086956521739</v>
      </c>
      <c r="V5" s="1">
        <v>1</v>
      </c>
      <c r="W5" s="1">
        <v>591</v>
      </c>
      <c r="X5" s="1">
        <f t="shared" si="5"/>
        <v>0.1692047377326565</v>
      </c>
      <c r="Y5" s="1">
        <v>8</v>
      </c>
      <c r="Z5" s="1">
        <v>363</v>
      </c>
      <c r="AA5" s="1">
        <f t="shared" si="6"/>
        <v>2.203856749311295</v>
      </c>
      <c r="AB5" s="1">
        <v>13</v>
      </c>
      <c r="AC5" s="1">
        <v>505</v>
      </c>
      <c r="AD5" s="1">
        <f>AB5*100/AC5</f>
        <v>2.5742574257425743</v>
      </c>
      <c r="AE5" s="1">
        <v>8</v>
      </c>
      <c r="AF5" s="9">
        <f t="shared" si="7"/>
        <v>9.653808466936363</v>
      </c>
    </row>
    <row r="6" spans="1:32" ht="15">
      <c r="A6" s="1" t="s">
        <v>43</v>
      </c>
      <c r="B6" s="1" t="s">
        <v>35</v>
      </c>
      <c r="C6" s="6">
        <v>3</v>
      </c>
      <c r="D6" s="6">
        <v>3</v>
      </c>
      <c r="E6" s="1" t="s">
        <v>44</v>
      </c>
      <c r="F6" s="1" t="s">
        <v>45</v>
      </c>
      <c r="G6" s="1">
        <v>6</v>
      </c>
      <c r="H6" s="1">
        <v>210</v>
      </c>
      <c r="I6" s="1">
        <f t="shared" si="0"/>
        <v>2.857142857142857</v>
      </c>
      <c r="J6" s="1">
        <v>1</v>
      </c>
      <c r="K6" s="1">
        <v>262</v>
      </c>
      <c r="L6" s="1">
        <f t="shared" si="1"/>
        <v>0.3816793893129771</v>
      </c>
      <c r="M6" s="1">
        <v>4</v>
      </c>
      <c r="N6" s="1">
        <v>179</v>
      </c>
      <c r="O6" s="1">
        <f t="shared" si="2"/>
        <v>2.2346368715083798</v>
      </c>
      <c r="P6" s="1">
        <v>1</v>
      </c>
      <c r="Q6" s="1">
        <v>363</v>
      </c>
      <c r="R6" s="1">
        <f t="shared" si="3"/>
        <v>0.27548209366391185</v>
      </c>
      <c r="S6" s="1">
        <v>1</v>
      </c>
      <c r="T6" s="1">
        <v>736</v>
      </c>
      <c r="U6" s="1">
        <f t="shared" si="4"/>
        <v>0.1358695652173913</v>
      </c>
      <c r="V6" s="1">
        <v>4</v>
      </c>
      <c r="W6" s="1">
        <v>334</v>
      </c>
      <c r="X6" s="1">
        <f t="shared" si="5"/>
        <v>1.1976047904191616</v>
      </c>
      <c r="Y6" s="1">
        <v>20</v>
      </c>
      <c r="Z6" s="1">
        <v>591</v>
      </c>
      <c r="AA6" s="1">
        <f t="shared" si="6"/>
        <v>3.3840947546531304</v>
      </c>
      <c r="AB6" s="1">
        <v>14</v>
      </c>
      <c r="AC6" s="1">
        <v>505</v>
      </c>
      <c r="AD6" s="1">
        <f>AB6*100/AC6</f>
        <v>2.772277227722772</v>
      </c>
      <c r="AE6" s="1">
        <v>8</v>
      </c>
      <c r="AF6" s="9">
        <f t="shared" si="7"/>
        <v>13.23878754964058</v>
      </c>
    </row>
    <row r="7" spans="1:32" ht="15">
      <c r="A7" s="1" t="s">
        <v>118</v>
      </c>
      <c r="B7" s="1" t="s">
        <v>35</v>
      </c>
      <c r="C7" s="1">
        <v>4</v>
      </c>
      <c r="D7" s="1">
        <v>4</v>
      </c>
      <c r="E7" s="1" t="s">
        <v>83</v>
      </c>
      <c r="F7" s="1" t="s">
        <v>119</v>
      </c>
      <c r="G7" s="1">
        <v>10</v>
      </c>
      <c r="H7" s="1">
        <v>233</v>
      </c>
      <c r="I7" s="1">
        <f t="shared" si="0"/>
        <v>4.291845493562231</v>
      </c>
      <c r="J7" s="1">
        <v>4</v>
      </c>
      <c r="K7" s="1">
        <v>276</v>
      </c>
      <c r="L7" s="1">
        <f t="shared" si="1"/>
        <v>1.4492753623188406</v>
      </c>
      <c r="M7" s="1">
        <v>20</v>
      </c>
      <c r="N7" s="1">
        <v>704</v>
      </c>
      <c r="O7" s="1">
        <f t="shared" si="2"/>
        <v>2.840909090909091</v>
      </c>
      <c r="P7" s="1">
        <v>31</v>
      </c>
      <c r="Q7" s="1">
        <v>978</v>
      </c>
      <c r="R7" s="1">
        <f t="shared" si="3"/>
        <v>3.1697341513292434</v>
      </c>
      <c r="S7" s="1">
        <v>31</v>
      </c>
      <c r="T7" s="1">
        <v>960</v>
      </c>
      <c r="U7" s="1">
        <f t="shared" si="4"/>
        <v>3.2291666666666665</v>
      </c>
      <c r="V7" s="1">
        <v>1</v>
      </c>
      <c r="W7" s="1">
        <v>827</v>
      </c>
      <c r="X7" s="1">
        <f t="shared" si="5"/>
        <v>0.12091898428053205</v>
      </c>
      <c r="Y7" s="1">
        <v>7</v>
      </c>
      <c r="Z7" s="1">
        <v>558</v>
      </c>
      <c r="AA7" s="1">
        <f t="shared" si="6"/>
        <v>1.2544802867383513</v>
      </c>
      <c r="AB7" s="1">
        <v>9</v>
      </c>
      <c r="AC7" s="1">
        <v>535</v>
      </c>
      <c r="AD7" s="1">
        <f>AB7*100/AC7</f>
        <v>1.6822429906542056</v>
      </c>
      <c r="AE7" s="1">
        <v>8</v>
      </c>
      <c r="AF7" s="9">
        <f t="shared" si="7"/>
        <v>18.03857302645916</v>
      </c>
    </row>
    <row r="8" spans="1:32" ht="15">
      <c r="A8" s="1" t="s">
        <v>12</v>
      </c>
      <c r="B8" s="1" t="s">
        <v>13</v>
      </c>
      <c r="C8" s="1">
        <v>5</v>
      </c>
      <c r="D8" s="6">
        <v>1</v>
      </c>
      <c r="E8" s="1" t="s">
        <v>14</v>
      </c>
      <c r="F8" s="1" t="s">
        <v>29</v>
      </c>
      <c r="G8" s="1">
        <v>7</v>
      </c>
      <c r="H8" s="1">
        <v>240</v>
      </c>
      <c r="I8" s="1">
        <f t="shared" si="0"/>
        <v>2.9166666666666665</v>
      </c>
      <c r="J8" s="1">
        <v>39</v>
      </c>
      <c r="K8" s="1">
        <v>570</v>
      </c>
      <c r="L8" s="1">
        <f t="shared" si="1"/>
        <v>6.842105263157895</v>
      </c>
      <c r="M8" s="1">
        <v>32</v>
      </c>
      <c r="N8" s="1">
        <v>1534</v>
      </c>
      <c r="O8" s="1">
        <f t="shared" si="2"/>
        <v>2.0860495436766624</v>
      </c>
      <c r="P8" s="1">
        <v>49</v>
      </c>
      <c r="Q8" s="1">
        <v>1132</v>
      </c>
      <c r="R8" s="1">
        <f t="shared" si="3"/>
        <v>4.328621908127208</v>
      </c>
      <c r="S8" s="1">
        <v>5</v>
      </c>
      <c r="T8" s="1">
        <v>739</v>
      </c>
      <c r="U8" s="1">
        <f t="shared" si="4"/>
        <v>0.6765899864682002</v>
      </c>
      <c r="V8" s="1">
        <v>1</v>
      </c>
      <c r="W8" s="1">
        <v>734</v>
      </c>
      <c r="X8" s="1">
        <f t="shared" si="5"/>
        <v>0.1362397820163488</v>
      </c>
      <c r="Y8" s="1">
        <v>46</v>
      </c>
      <c r="Z8" s="1">
        <v>950</v>
      </c>
      <c r="AA8" s="1">
        <f t="shared" si="6"/>
        <v>4.842105263157895</v>
      </c>
      <c r="AB8" s="1">
        <v>25</v>
      </c>
      <c r="AC8" s="1">
        <v>426</v>
      </c>
      <c r="AD8" s="1">
        <f>AB8*100/AC8</f>
        <v>5.868544600938967</v>
      </c>
      <c r="AE8" s="1">
        <v>8</v>
      </c>
      <c r="AF8" s="9">
        <f t="shared" si="7"/>
        <v>27.696923014209844</v>
      </c>
    </row>
    <row r="9" spans="1:32" ht="15">
      <c r="A9" s="1" t="s">
        <v>149</v>
      </c>
      <c r="B9" s="1" t="s">
        <v>35</v>
      </c>
      <c r="C9" s="1">
        <v>6</v>
      </c>
      <c r="D9" s="1">
        <v>5</v>
      </c>
      <c r="E9" s="1" t="s">
        <v>150</v>
      </c>
      <c r="F9" s="1" t="s">
        <v>151</v>
      </c>
      <c r="G9" s="1">
        <v>59</v>
      </c>
      <c r="H9" s="1">
        <v>701</v>
      </c>
      <c r="I9" s="1">
        <f t="shared" si="0"/>
        <v>8.41654778887304</v>
      </c>
      <c r="J9" s="1">
        <v>74</v>
      </c>
      <c r="K9" s="1">
        <v>919</v>
      </c>
      <c r="L9" s="1">
        <f t="shared" si="1"/>
        <v>8.052230685527748</v>
      </c>
      <c r="M9" s="1">
        <v>25</v>
      </c>
      <c r="N9" s="1">
        <v>928</v>
      </c>
      <c r="O9" s="1">
        <f t="shared" si="2"/>
        <v>2.6939655172413794</v>
      </c>
      <c r="P9" s="1">
        <v>98</v>
      </c>
      <c r="Q9" s="1">
        <v>1224</v>
      </c>
      <c r="R9" s="1">
        <f t="shared" si="3"/>
        <v>8.006535947712418</v>
      </c>
      <c r="S9" s="1">
        <v>38</v>
      </c>
      <c r="T9" s="1">
        <v>800</v>
      </c>
      <c r="U9" s="1">
        <f t="shared" si="4"/>
        <v>4.75</v>
      </c>
      <c r="V9" s="1">
        <v>31</v>
      </c>
      <c r="W9" s="1">
        <v>877</v>
      </c>
      <c r="X9" s="1">
        <f t="shared" si="5"/>
        <v>3.5347776510832385</v>
      </c>
      <c r="Y9" s="1">
        <v>9</v>
      </c>
      <c r="Z9" s="1">
        <v>550</v>
      </c>
      <c r="AA9" s="1">
        <f t="shared" si="6"/>
        <v>1.6363636363636365</v>
      </c>
      <c r="AB9" s="1"/>
      <c r="AC9" s="1"/>
      <c r="AD9" s="1"/>
      <c r="AE9" s="1">
        <v>7</v>
      </c>
      <c r="AF9" s="9">
        <f t="shared" si="7"/>
        <v>37.09042122680145</v>
      </c>
    </row>
    <row r="10" spans="1:32" ht="15">
      <c r="A10" s="1" t="s">
        <v>12</v>
      </c>
      <c r="B10" s="1" t="s">
        <v>13</v>
      </c>
      <c r="C10" s="1"/>
      <c r="D10" s="6">
        <v>2</v>
      </c>
      <c r="E10" s="1" t="s">
        <v>14</v>
      </c>
      <c r="F10" s="1" t="s">
        <v>33</v>
      </c>
      <c r="G10" s="1">
        <v>24</v>
      </c>
      <c r="H10" s="1">
        <v>240</v>
      </c>
      <c r="I10" s="1">
        <f t="shared" si="0"/>
        <v>10</v>
      </c>
      <c r="J10" s="1">
        <v>40</v>
      </c>
      <c r="K10" s="1">
        <v>570</v>
      </c>
      <c r="L10" s="1">
        <f t="shared" si="1"/>
        <v>7.017543859649122</v>
      </c>
      <c r="M10" s="1">
        <v>114</v>
      </c>
      <c r="N10" s="1">
        <v>1534</v>
      </c>
      <c r="O10" s="1">
        <f t="shared" si="2"/>
        <v>7.431551499348109</v>
      </c>
      <c r="P10" s="1">
        <v>46</v>
      </c>
      <c r="Q10" s="1">
        <v>739</v>
      </c>
      <c r="R10" s="1">
        <f t="shared" si="3"/>
        <v>6.2246278755074425</v>
      </c>
      <c r="S10" s="1">
        <v>38</v>
      </c>
      <c r="T10" s="1">
        <v>745</v>
      </c>
      <c r="U10" s="1">
        <f t="shared" si="4"/>
        <v>5.100671140939597</v>
      </c>
      <c r="V10" s="1">
        <v>5</v>
      </c>
      <c r="W10" s="1">
        <v>502</v>
      </c>
      <c r="X10" s="1">
        <f t="shared" si="5"/>
        <v>0.9960159362549801</v>
      </c>
      <c r="Y10" s="1">
        <v>31</v>
      </c>
      <c r="Z10" s="1">
        <v>426</v>
      </c>
      <c r="AA10" s="1">
        <f t="shared" si="6"/>
        <v>7.276995305164319</v>
      </c>
      <c r="AB10" s="1"/>
      <c r="AC10" s="1"/>
      <c r="AD10" s="1"/>
      <c r="AE10" s="1">
        <v>7</v>
      </c>
      <c r="AF10" s="9">
        <f t="shared" si="7"/>
        <v>44.04740561686357</v>
      </c>
    </row>
    <row r="11" spans="1:32" ht="15">
      <c r="A11" s="1" t="s">
        <v>104</v>
      </c>
      <c r="B11" s="1" t="s">
        <v>35</v>
      </c>
      <c r="C11" s="1"/>
      <c r="D11" s="1">
        <v>6</v>
      </c>
      <c r="E11" s="1" t="s">
        <v>105</v>
      </c>
      <c r="F11" s="1" t="s">
        <v>106</v>
      </c>
      <c r="G11" s="1">
        <v>4</v>
      </c>
      <c r="H11" s="1">
        <v>261</v>
      </c>
      <c r="I11" s="1">
        <f t="shared" si="0"/>
        <v>1.5325670498084292</v>
      </c>
      <c r="J11" s="1">
        <v>13</v>
      </c>
      <c r="K11" s="1">
        <v>299</v>
      </c>
      <c r="L11" s="1">
        <f t="shared" si="1"/>
        <v>4.3478260869565215</v>
      </c>
      <c r="M11" s="1">
        <v>14</v>
      </c>
      <c r="N11" s="1">
        <v>390</v>
      </c>
      <c r="O11" s="1">
        <f t="shared" si="2"/>
        <v>3.58974358974359</v>
      </c>
      <c r="P11" s="1">
        <v>10</v>
      </c>
      <c r="Q11" s="1">
        <v>197</v>
      </c>
      <c r="R11" s="1">
        <f t="shared" si="3"/>
        <v>5.0761421319796955</v>
      </c>
      <c r="S11" s="1">
        <v>1</v>
      </c>
      <c r="T11" s="1">
        <v>144</v>
      </c>
      <c r="U11" s="1">
        <f t="shared" si="4"/>
        <v>0.6944444444444444</v>
      </c>
      <c r="V11" s="1">
        <v>9</v>
      </c>
      <c r="W11" s="1">
        <v>129</v>
      </c>
      <c r="X11" s="1">
        <f t="shared" si="5"/>
        <v>6.976744186046512</v>
      </c>
      <c r="Y11" s="1"/>
      <c r="Z11" s="1"/>
      <c r="AA11" s="1"/>
      <c r="AB11" s="1"/>
      <c r="AC11" s="1"/>
      <c r="AD11" s="1"/>
      <c r="AE11" s="1">
        <v>6</v>
      </c>
      <c r="AF11" s="9">
        <f t="shared" si="7"/>
        <v>22.217467488979192</v>
      </c>
    </row>
    <row r="12" spans="1:32" ht="15">
      <c r="A12" s="1" t="s">
        <v>12</v>
      </c>
      <c r="B12" s="1" t="s">
        <v>13</v>
      </c>
      <c r="C12" s="1"/>
      <c r="D12" s="6">
        <v>3</v>
      </c>
      <c r="E12" s="1" t="s">
        <v>14</v>
      </c>
      <c r="F12" s="1" t="s">
        <v>32</v>
      </c>
      <c r="G12" s="1">
        <v>10</v>
      </c>
      <c r="H12" s="1">
        <v>240</v>
      </c>
      <c r="I12" s="1">
        <f t="shared" si="0"/>
        <v>4.166666666666667</v>
      </c>
      <c r="J12" s="1">
        <v>27</v>
      </c>
      <c r="K12" s="1">
        <v>1132</v>
      </c>
      <c r="L12" s="1">
        <f t="shared" si="1"/>
        <v>2.385159010600707</v>
      </c>
      <c r="M12" s="1">
        <v>71</v>
      </c>
      <c r="N12" s="1">
        <v>739</v>
      </c>
      <c r="O12" s="1">
        <f t="shared" si="2"/>
        <v>9.607577807848443</v>
      </c>
      <c r="P12" s="1">
        <v>37</v>
      </c>
      <c r="Q12" s="1">
        <v>745</v>
      </c>
      <c r="R12" s="1">
        <f t="shared" si="3"/>
        <v>4.966442953020135</v>
      </c>
      <c r="S12" s="1">
        <v>43</v>
      </c>
      <c r="T12" s="1">
        <v>950</v>
      </c>
      <c r="U12" s="1">
        <f t="shared" si="4"/>
        <v>4.526315789473684</v>
      </c>
      <c r="V12" s="1">
        <v>5</v>
      </c>
      <c r="W12" s="1">
        <v>161</v>
      </c>
      <c r="X12" s="1">
        <f t="shared" si="5"/>
        <v>3.1055900621118013</v>
      </c>
      <c r="Y12" s="1"/>
      <c r="Z12" s="1"/>
      <c r="AA12" s="1"/>
      <c r="AB12" s="1"/>
      <c r="AC12" s="1"/>
      <c r="AD12" s="1"/>
      <c r="AE12" s="1">
        <v>6</v>
      </c>
      <c r="AF12" s="9">
        <f t="shared" si="7"/>
        <v>28.757752289721438</v>
      </c>
    </row>
    <row r="13" spans="1:32" ht="15">
      <c r="A13" s="1" t="s">
        <v>12</v>
      </c>
      <c r="B13" s="1" t="s">
        <v>13</v>
      </c>
      <c r="C13" s="1"/>
      <c r="D13" s="1">
        <v>4</v>
      </c>
      <c r="E13" s="1" t="s">
        <v>14</v>
      </c>
      <c r="F13" s="1" t="s">
        <v>31</v>
      </c>
      <c r="G13" s="1">
        <v>18</v>
      </c>
      <c r="H13" s="1">
        <v>240</v>
      </c>
      <c r="I13" s="1">
        <f t="shared" si="0"/>
        <v>7.5</v>
      </c>
      <c r="J13" s="1">
        <v>75</v>
      </c>
      <c r="K13" s="1">
        <v>1132</v>
      </c>
      <c r="L13" s="1">
        <f t="shared" si="1"/>
        <v>6.625441696113074</v>
      </c>
      <c r="M13" s="1">
        <v>27</v>
      </c>
      <c r="N13" s="1">
        <v>739</v>
      </c>
      <c r="O13" s="1">
        <f t="shared" si="2"/>
        <v>3.6535859269282813</v>
      </c>
      <c r="P13" s="1">
        <v>53</v>
      </c>
      <c r="Q13" s="1">
        <v>534</v>
      </c>
      <c r="R13" s="1">
        <f t="shared" si="3"/>
        <v>9.925093632958802</v>
      </c>
      <c r="S13" s="1">
        <v>24</v>
      </c>
      <c r="T13" s="1">
        <v>950</v>
      </c>
      <c r="U13" s="1">
        <f t="shared" si="4"/>
        <v>2.526315789473684</v>
      </c>
      <c r="V13" s="1">
        <v>6</v>
      </c>
      <c r="W13" s="1">
        <v>161</v>
      </c>
      <c r="X13" s="1">
        <f t="shared" si="5"/>
        <v>3.7267080745341614</v>
      </c>
      <c r="Y13" s="1"/>
      <c r="Z13" s="1"/>
      <c r="AA13" s="1"/>
      <c r="AB13" s="1"/>
      <c r="AC13" s="1"/>
      <c r="AD13" s="1"/>
      <c r="AE13" s="1">
        <v>6</v>
      </c>
      <c r="AF13" s="9">
        <f t="shared" si="7"/>
        <v>33.95714512000801</v>
      </c>
    </row>
    <row r="14" spans="1:32" ht="15">
      <c r="A14" s="1" t="s">
        <v>12</v>
      </c>
      <c r="B14" s="1" t="s">
        <v>13</v>
      </c>
      <c r="C14" s="1"/>
      <c r="D14" s="1">
        <v>5</v>
      </c>
      <c r="E14" s="1" t="s">
        <v>14</v>
      </c>
      <c r="F14" s="1" t="s">
        <v>173</v>
      </c>
      <c r="G14" s="1">
        <v>61</v>
      </c>
      <c r="H14" s="1">
        <v>1534</v>
      </c>
      <c r="I14" s="1">
        <f t="shared" si="0"/>
        <v>3.9765319426336374</v>
      </c>
      <c r="J14" s="1">
        <v>17</v>
      </c>
      <c r="K14" s="1">
        <v>502</v>
      </c>
      <c r="L14" s="1">
        <f t="shared" si="1"/>
        <v>3.3864541832669324</v>
      </c>
      <c r="M14" s="1">
        <v>23</v>
      </c>
      <c r="N14" s="1">
        <v>950</v>
      </c>
      <c r="O14" s="1">
        <f t="shared" si="2"/>
        <v>2.4210526315789473</v>
      </c>
      <c r="P14" s="1">
        <v>3</v>
      </c>
      <c r="Q14" s="1">
        <v>161</v>
      </c>
      <c r="R14" s="1">
        <f t="shared" si="3"/>
        <v>1.8633540372670807</v>
      </c>
      <c r="S14" s="1">
        <v>17</v>
      </c>
      <c r="T14" s="1">
        <v>861</v>
      </c>
      <c r="U14" s="1">
        <f t="shared" si="4"/>
        <v>1.9744483159117305</v>
      </c>
      <c r="V14" s="1"/>
      <c r="W14" s="1"/>
      <c r="X14" s="1"/>
      <c r="Y14" s="1"/>
      <c r="Z14" s="1"/>
      <c r="AA14" s="1"/>
      <c r="AB14" s="1"/>
      <c r="AC14" s="1"/>
      <c r="AD14" s="1"/>
      <c r="AE14" s="1">
        <v>5</v>
      </c>
      <c r="AF14" s="9">
        <f t="shared" si="7"/>
        <v>13.621841110658329</v>
      </c>
    </row>
    <row r="15" spans="1:32" ht="15">
      <c r="A15" s="1" t="s">
        <v>157</v>
      </c>
      <c r="B15" s="1" t="s">
        <v>13</v>
      </c>
      <c r="C15" s="1"/>
      <c r="D15" s="1">
        <v>6</v>
      </c>
      <c r="E15" s="1" t="s">
        <v>158</v>
      </c>
      <c r="F15" s="1" t="s">
        <v>160</v>
      </c>
      <c r="G15" s="1">
        <v>31</v>
      </c>
      <c r="H15" s="1">
        <v>1132</v>
      </c>
      <c r="I15" s="1">
        <f t="shared" si="0"/>
        <v>2.7385159010600706</v>
      </c>
      <c r="J15" s="1">
        <v>42</v>
      </c>
      <c r="K15" s="1">
        <v>861</v>
      </c>
      <c r="L15" s="1">
        <f t="shared" si="1"/>
        <v>4.878048780487805</v>
      </c>
      <c r="M15" s="1">
        <v>8</v>
      </c>
      <c r="N15" s="1">
        <v>502</v>
      </c>
      <c r="O15" s="1">
        <f t="shared" si="2"/>
        <v>1.593625498007968</v>
      </c>
      <c r="P15" s="1">
        <v>58</v>
      </c>
      <c r="Q15" s="1">
        <v>613</v>
      </c>
      <c r="R15" s="1">
        <f t="shared" si="3"/>
        <v>9.461663947797716</v>
      </c>
      <c r="S15" s="1">
        <v>28</v>
      </c>
      <c r="T15" s="1">
        <v>738</v>
      </c>
      <c r="U15" s="1">
        <f t="shared" si="4"/>
        <v>3.794037940379404</v>
      </c>
      <c r="V15" s="1"/>
      <c r="W15" s="1"/>
      <c r="X15" s="1"/>
      <c r="Y15" s="1"/>
      <c r="Z15" s="1"/>
      <c r="AA15" s="1"/>
      <c r="AB15" s="1"/>
      <c r="AC15" s="1"/>
      <c r="AD15" s="1"/>
      <c r="AE15" s="1">
        <v>5</v>
      </c>
      <c r="AF15" s="9">
        <f t="shared" si="7"/>
        <v>22.465892067732963</v>
      </c>
    </row>
    <row r="16" spans="1:32" ht="15">
      <c r="A16" s="1" t="s">
        <v>12</v>
      </c>
      <c r="B16" s="1" t="s">
        <v>13</v>
      </c>
      <c r="C16" s="1"/>
      <c r="D16" s="1"/>
      <c r="E16" s="1" t="s">
        <v>14</v>
      </c>
      <c r="F16" s="1" t="s">
        <v>30</v>
      </c>
      <c r="G16" s="1">
        <v>22</v>
      </c>
      <c r="H16" s="1">
        <v>570</v>
      </c>
      <c r="I16" s="1">
        <f t="shared" si="0"/>
        <v>3.8596491228070176</v>
      </c>
      <c r="J16" s="1">
        <v>16</v>
      </c>
      <c r="K16" s="1">
        <v>390</v>
      </c>
      <c r="L16" s="1">
        <f t="shared" si="1"/>
        <v>4.102564102564102</v>
      </c>
      <c r="M16" s="1">
        <v>10</v>
      </c>
      <c r="N16" s="1">
        <v>1534</v>
      </c>
      <c r="O16" s="1">
        <f t="shared" si="2"/>
        <v>0.651890482398957</v>
      </c>
      <c r="P16" s="1">
        <v>62</v>
      </c>
      <c r="Q16" s="1">
        <v>1132</v>
      </c>
      <c r="R16" s="1">
        <f t="shared" si="3"/>
        <v>5.477031802120141</v>
      </c>
      <c r="S16" s="1">
        <v>49</v>
      </c>
      <c r="T16" s="1">
        <v>502</v>
      </c>
      <c r="U16" s="1">
        <f t="shared" si="4"/>
        <v>9.760956175298805</v>
      </c>
      <c r="V16" s="1"/>
      <c r="W16" s="1"/>
      <c r="X16" s="1"/>
      <c r="Y16" s="1"/>
      <c r="Z16" s="1"/>
      <c r="AA16" s="1"/>
      <c r="AB16" s="1"/>
      <c r="AC16" s="1"/>
      <c r="AD16" s="1"/>
      <c r="AE16" s="1">
        <v>5</v>
      </c>
      <c r="AF16" s="9">
        <f t="shared" si="7"/>
        <v>23.852091685189023</v>
      </c>
    </row>
    <row r="17" spans="1:32" ht="15">
      <c r="A17" s="1" t="s">
        <v>61</v>
      </c>
      <c r="B17" s="1" t="s">
        <v>35</v>
      </c>
      <c r="C17" s="1"/>
      <c r="D17" s="1"/>
      <c r="E17" s="1" t="s">
        <v>62</v>
      </c>
      <c r="F17" s="1" t="s">
        <v>66</v>
      </c>
      <c r="G17" s="1">
        <v>5</v>
      </c>
      <c r="H17" s="1">
        <v>536</v>
      </c>
      <c r="I17" s="1">
        <f t="shared" si="0"/>
        <v>0.9328358208955224</v>
      </c>
      <c r="J17" s="1">
        <v>30</v>
      </c>
      <c r="K17" s="1">
        <v>406</v>
      </c>
      <c r="L17" s="1">
        <f t="shared" si="1"/>
        <v>7.389162561576355</v>
      </c>
      <c r="M17" s="1">
        <v>7</v>
      </c>
      <c r="N17" s="1">
        <v>177</v>
      </c>
      <c r="O17" s="1">
        <f t="shared" si="2"/>
        <v>3.9548022598870056</v>
      </c>
      <c r="P17" s="1">
        <v>10</v>
      </c>
      <c r="Q17" s="1">
        <v>153</v>
      </c>
      <c r="R17" s="1">
        <f t="shared" si="3"/>
        <v>6.5359477124183005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>
        <v>4</v>
      </c>
      <c r="AF17" s="9">
        <f t="shared" si="7"/>
        <v>18.812748354777185</v>
      </c>
    </row>
    <row r="18" spans="1:32" ht="15">
      <c r="A18" s="1" t="s">
        <v>61</v>
      </c>
      <c r="B18" s="1" t="s">
        <v>35</v>
      </c>
      <c r="C18" s="1"/>
      <c r="D18" s="1"/>
      <c r="E18" s="1" t="s">
        <v>62</v>
      </c>
      <c r="F18" s="1" t="s">
        <v>70</v>
      </c>
      <c r="G18" s="1">
        <v>4</v>
      </c>
      <c r="H18" s="1">
        <v>309</v>
      </c>
      <c r="I18" s="1">
        <f t="shared" si="0"/>
        <v>1.2944983818770226</v>
      </c>
      <c r="J18" s="1">
        <v>22</v>
      </c>
      <c r="K18" s="1">
        <v>284</v>
      </c>
      <c r="L18" s="1">
        <f t="shared" si="1"/>
        <v>7.746478873239437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>
        <v>2</v>
      </c>
      <c r="AF18" s="9">
        <f t="shared" si="7"/>
        <v>9.04097725511646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24.8515625" style="0" customWidth="1"/>
    <col min="2" max="2" width="4.57421875" style="0" customWidth="1"/>
    <col min="3" max="3" width="3.7109375" style="0" customWidth="1"/>
    <col min="4" max="4" width="4.57421875" style="0" customWidth="1"/>
    <col min="5" max="5" width="14.421875" style="0" customWidth="1"/>
    <col min="6" max="6" width="11.421875" style="0" customWidth="1"/>
    <col min="7" max="7" width="0.13671875" style="0" customWidth="1"/>
    <col min="8" max="8" width="5.421875" style="0" hidden="1" customWidth="1"/>
    <col min="9" max="9" width="7.421875" style="0" hidden="1" customWidth="1"/>
    <col min="10" max="10" width="5.8515625" style="0" hidden="1" customWidth="1"/>
    <col min="11" max="11" width="5.28125" style="0" hidden="1" customWidth="1"/>
    <col min="12" max="12" width="7.57421875" style="0" hidden="1" customWidth="1"/>
    <col min="13" max="14" width="5.140625" style="0" hidden="1" customWidth="1"/>
    <col min="15" max="15" width="7.140625" style="0" hidden="1" customWidth="1"/>
    <col min="16" max="16" width="5.57421875" style="0" hidden="1" customWidth="1"/>
    <col min="17" max="17" width="4.8515625" style="0" hidden="1" customWidth="1"/>
    <col min="18" max="18" width="7.57421875" style="0" hidden="1" customWidth="1"/>
    <col min="19" max="19" width="4.7109375" style="0" hidden="1" customWidth="1"/>
    <col min="20" max="20" width="5.00390625" style="0" hidden="1" customWidth="1"/>
    <col min="21" max="21" width="7.421875" style="0" hidden="1" customWidth="1"/>
    <col min="22" max="22" width="4.7109375" style="0" hidden="1" customWidth="1"/>
    <col min="23" max="23" width="5.28125" style="0" hidden="1" customWidth="1"/>
    <col min="24" max="24" width="7.00390625" style="0" hidden="1" customWidth="1"/>
    <col min="25" max="25" width="5.00390625" style="0" customWidth="1"/>
    <col min="26" max="26" width="7.7109375" style="0" customWidth="1"/>
  </cols>
  <sheetData>
    <row r="1" ht="15">
      <c r="A1" t="s">
        <v>204</v>
      </c>
    </row>
    <row r="2" spans="1:26" ht="15">
      <c r="A2" s="1" t="s">
        <v>0</v>
      </c>
      <c r="B2" s="1"/>
      <c r="C2" s="1" t="s">
        <v>211</v>
      </c>
      <c r="D2" s="1" t="s">
        <v>201</v>
      </c>
      <c r="E2" s="1" t="s">
        <v>1</v>
      </c>
      <c r="F2" s="1" t="s">
        <v>2</v>
      </c>
      <c r="G2" s="1" t="s">
        <v>189</v>
      </c>
      <c r="H2" s="1" t="s">
        <v>188</v>
      </c>
      <c r="I2" s="1" t="s">
        <v>3</v>
      </c>
      <c r="J2" s="1" t="s">
        <v>189</v>
      </c>
      <c r="K2" s="1" t="s">
        <v>188</v>
      </c>
      <c r="L2" s="1" t="s">
        <v>4</v>
      </c>
      <c r="M2" s="1" t="s">
        <v>189</v>
      </c>
      <c r="N2" s="1" t="s">
        <v>188</v>
      </c>
      <c r="O2" s="1" t="s">
        <v>5</v>
      </c>
      <c r="P2" s="1" t="s">
        <v>189</v>
      </c>
      <c r="Q2" s="1" t="s">
        <v>188</v>
      </c>
      <c r="R2" s="1" t="s">
        <v>6</v>
      </c>
      <c r="S2" s="1" t="s">
        <v>189</v>
      </c>
      <c r="T2" s="1" t="s">
        <v>188</v>
      </c>
      <c r="U2" s="1" t="s">
        <v>7</v>
      </c>
      <c r="V2" s="1" t="s">
        <v>189</v>
      </c>
      <c r="W2" s="1" t="s">
        <v>188</v>
      </c>
      <c r="X2" s="1" t="s">
        <v>8</v>
      </c>
      <c r="Y2" s="1" t="s">
        <v>190</v>
      </c>
      <c r="Z2" s="1" t="s">
        <v>11</v>
      </c>
    </row>
    <row r="3" spans="1:2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 t="s">
        <v>97</v>
      </c>
      <c r="B4" s="1" t="s">
        <v>35</v>
      </c>
      <c r="C4" s="6">
        <v>1</v>
      </c>
      <c r="D4" s="6">
        <v>1</v>
      </c>
      <c r="E4" s="1" t="s">
        <v>98</v>
      </c>
      <c r="F4" s="1" t="s">
        <v>100</v>
      </c>
      <c r="G4" s="1">
        <v>6</v>
      </c>
      <c r="H4" s="1">
        <v>620</v>
      </c>
      <c r="I4" s="1">
        <f aca="true" t="shared" si="0" ref="I4:I12">G4*100/H4</f>
        <v>0.967741935483871</v>
      </c>
      <c r="J4" s="1">
        <v>6</v>
      </c>
      <c r="K4" s="1">
        <v>510</v>
      </c>
      <c r="L4" s="1">
        <f aca="true" t="shared" si="1" ref="L4:L12">J4*100/K4</f>
        <v>1.1764705882352942</v>
      </c>
      <c r="M4" s="1">
        <v>3</v>
      </c>
      <c r="N4" s="1">
        <v>579</v>
      </c>
      <c r="O4" s="1">
        <f aca="true" t="shared" si="2" ref="O4:O12">M4*100/N4</f>
        <v>0.5181347150259067</v>
      </c>
      <c r="P4" s="1">
        <v>1</v>
      </c>
      <c r="Q4" s="1">
        <v>930</v>
      </c>
      <c r="R4" s="1">
        <f aca="true" t="shared" si="3" ref="R4:R12">P4*100/Q4</f>
        <v>0.10752688172043011</v>
      </c>
      <c r="S4" s="1">
        <v>1</v>
      </c>
      <c r="T4" s="1">
        <v>764</v>
      </c>
      <c r="U4" s="1">
        <f aca="true" t="shared" si="4" ref="U4:U12">S4*100/T4</f>
        <v>0.13089005235602094</v>
      </c>
      <c r="V4" s="1">
        <v>4</v>
      </c>
      <c r="W4" s="1">
        <v>549</v>
      </c>
      <c r="X4" s="1">
        <f aca="true" t="shared" si="5" ref="X4:X11">V4*100/W4</f>
        <v>0.7285974499089253</v>
      </c>
      <c r="Y4" s="1">
        <v>6</v>
      </c>
      <c r="Z4" s="7">
        <f aca="true" t="shared" si="6" ref="Z4:Z12">I4+L4+O4+R4+U4+X4</f>
        <v>3.6293616227304484</v>
      </c>
    </row>
    <row r="5" spans="1:26" ht="15">
      <c r="A5" s="1" t="s">
        <v>132</v>
      </c>
      <c r="B5" s="1" t="s">
        <v>35</v>
      </c>
      <c r="C5" s="6">
        <v>2</v>
      </c>
      <c r="D5" s="6">
        <v>2</v>
      </c>
      <c r="E5" s="1" t="s">
        <v>83</v>
      </c>
      <c r="F5" s="1" t="s">
        <v>134</v>
      </c>
      <c r="G5" s="1">
        <v>16</v>
      </c>
      <c r="H5" s="1">
        <v>944</v>
      </c>
      <c r="I5" s="1">
        <f t="shared" si="0"/>
        <v>1.694915254237288</v>
      </c>
      <c r="J5" s="1">
        <v>4</v>
      </c>
      <c r="K5" s="1">
        <v>547</v>
      </c>
      <c r="L5" s="1">
        <f t="shared" si="1"/>
        <v>0.7312614259597806</v>
      </c>
      <c r="M5" s="1">
        <v>7</v>
      </c>
      <c r="N5" s="1">
        <v>447</v>
      </c>
      <c r="O5" s="1">
        <f t="shared" si="2"/>
        <v>1.5659955257270695</v>
      </c>
      <c r="P5" s="1">
        <v>2</v>
      </c>
      <c r="Q5" s="1">
        <v>532</v>
      </c>
      <c r="R5" s="1">
        <f t="shared" si="3"/>
        <v>0.37593984962406013</v>
      </c>
      <c r="S5" s="1">
        <v>2</v>
      </c>
      <c r="T5" s="1">
        <v>439</v>
      </c>
      <c r="U5" s="1">
        <f t="shared" si="4"/>
        <v>0.45558086560364464</v>
      </c>
      <c r="V5" s="1">
        <v>2</v>
      </c>
      <c r="W5" s="1">
        <v>341</v>
      </c>
      <c r="X5" s="1">
        <f t="shared" si="5"/>
        <v>0.5865102639296188</v>
      </c>
      <c r="Y5" s="1">
        <v>6</v>
      </c>
      <c r="Z5" s="7">
        <f t="shared" si="6"/>
        <v>5.410203185081461</v>
      </c>
    </row>
    <row r="6" spans="1:26" ht="15">
      <c r="A6" s="1" t="s">
        <v>118</v>
      </c>
      <c r="B6" s="1" t="s">
        <v>35</v>
      </c>
      <c r="C6" s="6">
        <v>3</v>
      </c>
      <c r="D6" s="6">
        <v>3</v>
      </c>
      <c r="E6" s="1" t="s">
        <v>83</v>
      </c>
      <c r="F6" s="1" t="s">
        <v>124</v>
      </c>
      <c r="G6" s="1">
        <v>6</v>
      </c>
      <c r="H6" s="1">
        <v>840</v>
      </c>
      <c r="I6" s="1">
        <f t="shared" si="0"/>
        <v>0.7142857142857143</v>
      </c>
      <c r="J6" s="1">
        <v>12</v>
      </c>
      <c r="K6" s="1">
        <v>530</v>
      </c>
      <c r="L6" s="1">
        <f t="shared" si="1"/>
        <v>2.2641509433962264</v>
      </c>
      <c r="M6" s="1">
        <v>5</v>
      </c>
      <c r="N6" s="1">
        <v>547</v>
      </c>
      <c r="O6" s="1">
        <f t="shared" si="2"/>
        <v>0.9140767824497258</v>
      </c>
      <c r="P6" s="1">
        <v>1</v>
      </c>
      <c r="Q6" s="1">
        <v>447</v>
      </c>
      <c r="R6" s="1">
        <f t="shared" si="3"/>
        <v>0.22371364653243847</v>
      </c>
      <c r="S6" s="1">
        <v>3</v>
      </c>
      <c r="T6" s="1">
        <v>341</v>
      </c>
      <c r="U6" s="1">
        <f t="shared" si="4"/>
        <v>0.8797653958944281</v>
      </c>
      <c r="V6" s="1">
        <v>3</v>
      </c>
      <c r="W6" s="1">
        <v>292</v>
      </c>
      <c r="X6" s="1">
        <f t="shared" si="5"/>
        <v>1.0273972602739727</v>
      </c>
      <c r="Y6" s="1">
        <v>6</v>
      </c>
      <c r="Z6" s="7">
        <f t="shared" si="6"/>
        <v>6.023389742832506</v>
      </c>
    </row>
    <row r="7" spans="1:26" ht="15">
      <c r="A7" s="1" t="s">
        <v>97</v>
      </c>
      <c r="B7" s="1" t="s">
        <v>35</v>
      </c>
      <c r="C7" s="1">
        <v>4</v>
      </c>
      <c r="D7" s="1">
        <v>4</v>
      </c>
      <c r="E7" s="1" t="s">
        <v>98</v>
      </c>
      <c r="F7" s="1" t="s">
        <v>101</v>
      </c>
      <c r="G7" s="1">
        <v>18</v>
      </c>
      <c r="H7" s="1">
        <v>620</v>
      </c>
      <c r="I7" s="1">
        <f t="shared" si="0"/>
        <v>2.903225806451613</v>
      </c>
      <c r="J7" s="1">
        <v>3</v>
      </c>
      <c r="K7" s="1">
        <v>510</v>
      </c>
      <c r="L7" s="1">
        <f t="shared" si="1"/>
        <v>0.5882352941176471</v>
      </c>
      <c r="M7" s="1">
        <v>14</v>
      </c>
      <c r="N7" s="1">
        <v>579</v>
      </c>
      <c r="O7" s="1">
        <f t="shared" si="2"/>
        <v>2.4179620034542313</v>
      </c>
      <c r="P7" s="1">
        <v>2</v>
      </c>
      <c r="Q7" s="1">
        <v>930</v>
      </c>
      <c r="R7" s="1">
        <f t="shared" si="3"/>
        <v>0.21505376344086022</v>
      </c>
      <c r="S7" s="1">
        <v>11</v>
      </c>
      <c r="T7" s="1">
        <v>404</v>
      </c>
      <c r="U7" s="1">
        <f t="shared" si="4"/>
        <v>2.722772277227723</v>
      </c>
      <c r="V7" s="1">
        <v>3</v>
      </c>
      <c r="W7" s="1">
        <v>549</v>
      </c>
      <c r="X7" s="1">
        <f t="shared" si="5"/>
        <v>0.546448087431694</v>
      </c>
      <c r="Y7" s="1">
        <v>6</v>
      </c>
      <c r="Z7" s="7">
        <f t="shared" si="6"/>
        <v>9.393697232123769</v>
      </c>
    </row>
    <row r="8" spans="1:26" ht="15">
      <c r="A8" s="1" t="s">
        <v>152</v>
      </c>
      <c r="B8" s="1" t="s">
        <v>35</v>
      </c>
      <c r="C8" s="1">
        <v>5</v>
      </c>
      <c r="D8" s="1">
        <v>5</v>
      </c>
      <c r="E8" s="1" t="s">
        <v>153</v>
      </c>
      <c r="F8" s="1" t="s">
        <v>154</v>
      </c>
      <c r="G8" s="1">
        <v>3</v>
      </c>
      <c r="H8" s="1">
        <v>165</v>
      </c>
      <c r="I8" s="1">
        <f t="shared" si="0"/>
        <v>1.8181818181818181</v>
      </c>
      <c r="J8" s="1">
        <v>1</v>
      </c>
      <c r="K8" s="1">
        <v>217</v>
      </c>
      <c r="L8" s="1">
        <f t="shared" si="1"/>
        <v>0.4608294930875576</v>
      </c>
      <c r="M8" s="1">
        <v>10</v>
      </c>
      <c r="N8" s="1">
        <v>715</v>
      </c>
      <c r="O8" s="1">
        <f t="shared" si="2"/>
        <v>1.3986013986013985</v>
      </c>
      <c r="P8" s="1">
        <v>4</v>
      </c>
      <c r="Q8" s="1">
        <v>592</v>
      </c>
      <c r="R8" s="1">
        <f t="shared" si="3"/>
        <v>0.6756756756756757</v>
      </c>
      <c r="S8" s="1">
        <v>33</v>
      </c>
      <c r="T8" s="1">
        <v>489</v>
      </c>
      <c r="U8" s="1">
        <f t="shared" si="4"/>
        <v>6.748466257668712</v>
      </c>
      <c r="V8" s="1">
        <v>1</v>
      </c>
      <c r="W8" s="1">
        <v>229</v>
      </c>
      <c r="X8" s="1">
        <f t="shared" si="5"/>
        <v>0.4366812227074236</v>
      </c>
      <c r="Y8" s="1">
        <v>6</v>
      </c>
      <c r="Z8" s="7">
        <f t="shared" si="6"/>
        <v>11.538435865922587</v>
      </c>
    </row>
    <row r="9" spans="1:26" ht="15">
      <c r="A9" s="1" t="s">
        <v>97</v>
      </c>
      <c r="B9" s="1" t="s">
        <v>35</v>
      </c>
      <c r="C9" s="1">
        <v>6</v>
      </c>
      <c r="D9" s="1">
        <v>6</v>
      </c>
      <c r="E9" s="1" t="s">
        <v>98</v>
      </c>
      <c r="F9" s="1" t="s">
        <v>99</v>
      </c>
      <c r="G9" s="1">
        <v>3</v>
      </c>
      <c r="H9" s="1">
        <v>1059</v>
      </c>
      <c r="I9" s="1">
        <f t="shared" si="0"/>
        <v>0.28328611898017</v>
      </c>
      <c r="J9" s="1">
        <v>2</v>
      </c>
      <c r="K9" s="1">
        <v>510</v>
      </c>
      <c r="L9" s="1">
        <f t="shared" si="1"/>
        <v>0.39215686274509803</v>
      </c>
      <c r="M9" s="1">
        <v>16</v>
      </c>
      <c r="N9" s="1">
        <v>475</v>
      </c>
      <c r="O9" s="1">
        <f t="shared" si="2"/>
        <v>3.3684210526315788</v>
      </c>
      <c r="P9" s="1">
        <v>17</v>
      </c>
      <c r="Q9" s="1">
        <v>404</v>
      </c>
      <c r="R9" s="1">
        <f t="shared" si="3"/>
        <v>4.207920792079208</v>
      </c>
      <c r="S9" s="1">
        <v>29</v>
      </c>
      <c r="T9" s="1">
        <v>764</v>
      </c>
      <c r="U9" s="1">
        <f t="shared" si="4"/>
        <v>3.7958115183246073</v>
      </c>
      <c r="V9" s="1">
        <v>1</v>
      </c>
      <c r="W9" s="1">
        <v>549</v>
      </c>
      <c r="X9" s="1">
        <f t="shared" si="5"/>
        <v>0.18214936247723132</v>
      </c>
      <c r="Y9" s="1">
        <v>6</v>
      </c>
      <c r="Z9" s="7">
        <f t="shared" si="6"/>
        <v>12.229745707237893</v>
      </c>
    </row>
    <row r="10" spans="1:26" ht="15">
      <c r="A10" s="1" t="s">
        <v>118</v>
      </c>
      <c r="B10" s="1" t="s">
        <v>35</v>
      </c>
      <c r="C10" s="1"/>
      <c r="D10" s="1"/>
      <c r="E10" s="1" t="s">
        <v>83</v>
      </c>
      <c r="F10" s="1" t="s">
        <v>125</v>
      </c>
      <c r="G10" s="1">
        <v>8</v>
      </c>
      <c r="H10" s="1">
        <v>840</v>
      </c>
      <c r="I10" s="1">
        <f t="shared" si="0"/>
        <v>0.9523809523809523</v>
      </c>
      <c r="J10" s="1">
        <v>19</v>
      </c>
      <c r="K10" s="1">
        <v>944</v>
      </c>
      <c r="L10" s="1">
        <f t="shared" si="1"/>
        <v>2.01271186440678</v>
      </c>
      <c r="M10" s="1">
        <v>18</v>
      </c>
      <c r="N10" s="1">
        <v>447</v>
      </c>
      <c r="O10" s="1">
        <f t="shared" si="2"/>
        <v>4.026845637583893</v>
      </c>
      <c r="P10" s="1">
        <v>14</v>
      </c>
      <c r="Q10" s="1">
        <v>532</v>
      </c>
      <c r="R10" s="1">
        <f t="shared" si="3"/>
        <v>2.6315789473684212</v>
      </c>
      <c r="S10" s="1">
        <v>12</v>
      </c>
      <c r="T10" s="1">
        <v>439</v>
      </c>
      <c r="U10" s="1">
        <f t="shared" si="4"/>
        <v>2.733485193621868</v>
      </c>
      <c r="V10" s="1">
        <v>12</v>
      </c>
      <c r="W10" s="1">
        <v>341</v>
      </c>
      <c r="X10" s="1">
        <f t="shared" si="5"/>
        <v>3.5190615835777126</v>
      </c>
      <c r="Y10" s="1">
        <v>6</v>
      </c>
      <c r="Z10" s="7">
        <f t="shared" si="6"/>
        <v>15.876064178939625</v>
      </c>
    </row>
    <row r="11" spans="1:26" ht="15">
      <c r="A11" s="1" t="s">
        <v>118</v>
      </c>
      <c r="B11" s="1" t="s">
        <v>35</v>
      </c>
      <c r="C11" s="1"/>
      <c r="D11" s="1"/>
      <c r="E11" s="1" t="s">
        <v>83</v>
      </c>
      <c r="F11" s="1" t="s">
        <v>126</v>
      </c>
      <c r="G11" s="1">
        <v>13</v>
      </c>
      <c r="H11" s="1">
        <v>944</v>
      </c>
      <c r="I11" s="1">
        <f t="shared" si="0"/>
        <v>1.3771186440677967</v>
      </c>
      <c r="J11" s="1">
        <v>9</v>
      </c>
      <c r="K11" s="1">
        <v>530</v>
      </c>
      <c r="L11" s="1">
        <f t="shared" si="1"/>
        <v>1.6981132075471699</v>
      </c>
      <c r="M11" s="1">
        <v>11</v>
      </c>
      <c r="N11" s="1">
        <v>447</v>
      </c>
      <c r="O11" s="1">
        <f t="shared" si="2"/>
        <v>2.460850111856823</v>
      </c>
      <c r="P11" s="1">
        <v>24</v>
      </c>
      <c r="Q11" s="1">
        <v>439</v>
      </c>
      <c r="R11" s="1">
        <f t="shared" si="3"/>
        <v>5.466970387243736</v>
      </c>
      <c r="S11" s="1">
        <v>26</v>
      </c>
      <c r="T11" s="1">
        <v>341</v>
      </c>
      <c r="U11" s="1">
        <f t="shared" si="4"/>
        <v>7.624633431085044</v>
      </c>
      <c r="V11" s="1">
        <v>7</v>
      </c>
      <c r="W11" s="1">
        <v>262</v>
      </c>
      <c r="X11" s="1">
        <f t="shared" si="5"/>
        <v>2.6717557251908395</v>
      </c>
      <c r="Y11" s="1">
        <v>6</v>
      </c>
      <c r="Z11" s="7">
        <f t="shared" si="6"/>
        <v>21.299441506991407</v>
      </c>
    </row>
    <row r="12" spans="1:26" ht="15">
      <c r="A12" s="1" t="s">
        <v>12</v>
      </c>
      <c r="B12" s="1" t="s">
        <v>13</v>
      </c>
      <c r="C12" s="1"/>
      <c r="D12" s="6">
        <v>1</v>
      </c>
      <c r="E12" s="1" t="s">
        <v>14</v>
      </c>
      <c r="F12" s="1" t="s">
        <v>87</v>
      </c>
      <c r="G12" s="1">
        <v>5</v>
      </c>
      <c r="H12" s="1">
        <v>1837</v>
      </c>
      <c r="I12" s="1">
        <f t="shared" si="0"/>
        <v>0.2721829069134458</v>
      </c>
      <c r="J12" s="1">
        <v>112</v>
      </c>
      <c r="K12" s="1">
        <v>1724</v>
      </c>
      <c r="L12" s="1">
        <f t="shared" si="1"/>
        <v>6.496519721577727</v>
      </c>
      <c r="M12" s="1">
        <v>13</v>
      </c>
      <c r="N12" s="1">
        <v>298</v>
      </c>
      <c r="O12" s="1">
        <f t="shared" si="2"/>
        <v>4.3624161073825505</v>
      </c>
      <c r="P12" s="1">
        <v>8</v>
      </c>
      <c r="Q12" s="1">
        <v>878</v>
      </c>
      <c r="R12" s="1">
        <f t="shared" si="3"/>
        <v>0.9111617312072893</v>
      </c>
      <c r="S12" s="1">
        <v>5</v>
      </c>
      <c r="T12" s="1">
        <v>826</v>
      </c>
      <c r="U12" s="1">
        <f t="shared" si="4"/>
        <v>0.6053268765133172</v>
      </c>
      <c r="V12" s="1"/>
      <c r="W12" s="1"/>
      <c r="X12" s="1"/>
      <c r="Y12" s="1">
        <v>5</v>
      </c>
      <c r="Z12" s="7">
        <f t="shared" si="6"/>
        <v>12.64760734359433</v>
      </c>
    </row>
    <row r="13" spans="1:26" ht="15">
      <c r="A13" s="1" t="s">
        <v>157</v>
      </c>
      <c r="B13" s="1" t="s">
        <v>13</v>
      </c>
      <c r="C13" s="1"/>
      <c r="D13" s="6">
        <v>2</v>
      </c>
      <c r="E13" s="1" t="s">
        <v>158</v>
      </c>
      <c r="F13" s="1" t="s">
        <v>163</v>
      </c>
      <c r="G13" s="1">
        <v>71</v>
      </c>
      <c r="H13" s="1">
        <v>826</v>
      </c>
      <c r="I13" s="1">
        <f>G13*100/H13</f>
        <v>8.595641646489105</v>
      </c>
      <c r="J13" s="1">
        <v>3</v>
      </c>
      <c r="K13" s="1">
        <v>174</v>
      </c>
      <c r="L13" s="1">
        <f>J13*100/K13</f>
        <v>1.7241379310344827</v>
      </c>
      <c r="M13" s="1">
        <v>1</v>
      </c>
      <c r="N13" s="1">
        <v>252</v>
      </c>
      <c r="O13" s="1">
        <f>M13*100/N13</f>
        <v>0.3968253968253968</v>
      </c>
      <c r="P13" s="1">
        <v>22</v>
      </c>
      <c r="Q13" s="1">
        <v>504</v>
      </c>
      <c r="R13" s="1">
        <f>P13*100/Q13</f>
        <v>4.365079365079365</v>
      </c>
      <c r="S13" s="1">
        <v>5</v>
      </c>
      <c r="T13" s="1">
        <v>491</v>
      </c>
      <c r="U13" s="1">
        <f>S13*100/T13</f>
        <v>1.0183299389002036</v>
      </c>
      <c r="V13" s="1"/>
      <c r="W13" s="1"/>
      <c r="X13" s="1"/>
      <c r="Y13" s="1">
        <v>5</v>
      </c>
      <c r="Z13" s="7">
        <f>I13+L13+O13+R13+U13+X13</f>
        <v>16.100014278328555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C27" sqref="C26:C27"/>
    </sheetView>
  </sheetViews>
  <sheetFormatPr defaultColWidth="11.421875" defaultRowHeight="15"/>
  <cols>
    <col min="1" max="1" width="24.8515625" style="0" customWidth="1"/>
    <col min="2" max="2" width="6.140625" style="0" customWidth="1"/>
    <col min="3" max="4" width="4.57421875" style="0" customWidth="1"/>
    <col min="5" max="5" width="14.28125" style="0" customWidth="1"/>
    <col min="6" max="6" width="13.421875" style="0" customWidth="1"/>
    <col min="7" max="7" width="5.28125" style="0" hidden="1" customWidth="1"/>
    <col min="8" max="8" width="5.421875" style="0" hidden="1" customWidth="1"/>
    <col min="9" max="9" width="11.421875" style="0" hidden="1" customWidth="1"/>
    <col min="10" max="10" width="6.28125" style="0" hidden="1" customWidth="1"/>
    <col min="11" max="11" width="5.28125" style="0" hidden="1" customWidth="1"/>
    <col min="12" max="12" width="11.421875" style="0" hidden="1" customWidth="1"/>
    <col min="13" max="13" width="5.00390625" style="0" hidden="1" customWidth="1"/>
    <col min="14" max="14" width="5.28125" style="0" hidden="1" customWidth="1"/>
    <col min="15" max="15" width="11.421875" style="0" hidden="1" customWidth="1"/>
    <col min="16" max="17" width="4.7109375" style="0" hidden="1" customWidth="1"/>
    <col min="18" max="18" width="11.421875" style="0" hidden="1" customWidth="1"/>
    <col min="19" max="20" width="5.7109375" style="0" hidden="1" customWidth="1"/>
    <col min="21" max="21" width="11.421875" style="0" hidden="1" customWidth="1"/>
    <col min="22" max="22" width="5.57421875" style="0" hidden="1" customWidth="1"/>
    <col min="23" max="23" width="4.8515625" style="0" hidden="1" customWidth="1"/>
    <col min="24" max="24" width="11.421875" style="0" hidden="1" customWidth="1"/>
    <col min="25" max="25" width="5.7109375" style="0" customWidth="1"/>
    <col min="26" max="26" width="7.28125" style="0" customWidth="1"/>
  </cols>
  <sheetData>
    <row r="1" ht="15">
      <c r="A1" t="s">
        <v>205</v>
      </c>
    </row>
    <row r="2" spans="1:26" ht="15">
      <c r="A2" s="1" t="s">
        <v>0</v>
      </c>
      <c r="B2" s="1"/>
      <c r="C2" s="1" t="s">
        <v>200</v>
      </c>
      <c r="D2" s="1" t="s">
        <v>201</v>
      </c>
      <c r="E2" s="1" t="s">
        <v>1</v>
      </c>
      <c r="F2" s="1" t="s">
        <v>2</v>
      </c>
      <c r="G2" s="1" t="s">
        <v>189</v>
      </c>
      <c r="H2" s="1" t="s">
        <v>188</v>
      </c>
      <c r="I2" s="1" t="s">
        <v>3</v>
      </c>
      <c r="J2" s="1" t="s">
        <v>189</v>
      </c>
      <c r="K2" s="1" t="s">
        <v>188</v>
      </c>
      <c r="L2" s="1" t="s">
        <v>4</v>
      </c>
      <c r="M2" s="1" t="s">
        <v>189</v>
      </c>
      <c r="N2" s="1" t="s">
        <v>188</v>
      </c>
      <c r="O2" s="1" t="s">
        <v>5</v>
      </c>
      <c r="P2" s="1" t="s">
        <v>189</v>
      </c>
      <c r="Q2" s="1" t="s">
        <v>188</v>
      </c>
      <c r="R2" s="1" t="s">
        <v>6</v>
      </c>
      <c r="S2" s="1" t="s">
        <v>189</v>
      </c>
      <c r="T2" s="1" t="s">
        <v>188</v>
      </c>
      <c r="U2" s="1" t="s">
        <v>7</v>
      </c>
      <c r="V2" s="1" t="s">
        <v>189</v>
      </c>
      <c r="W2" s="1" t="s">
        <v>188</v>
      </c>
      <c r="X2" s="1" t="s">
        <v>8</v>
      </c>
      <c r="Y2" s="1" t="s">
        <v>190</v>
      </c>
      <c r="Z2" s="1" t="s">
        <v>11</v>
      </c>
    </row>
    <row r="3" spans="1:2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 t="s">
        <v>82</v>
      </c>
      <c r="B4" s="1" t="s">
        <v>35</v>
      </c>
      <c r="C4" s="6">
        <v>1</v>
      </c>
      <c r="D4" s="6">
        <v>1</v>
      </c>
      <c r="E4" s="1" t="s">
        <v>83</v>
      </c>
      <c r="F4" s="1" t="s">
        <v>84</v>
      </c>
      <c r="G4" s="1">
        <v>15</v>
      </c>
      <c r="H4" s="1">
        <v>1173</v>
      </c>
      <c r="I4" s="1">
        <f aca="true" t="shared" si="0" ref="I4:I23">G4*100/H4</f>
        <v>1.278772378516624</v>
      </c>
      <c r="J4" s="1">
        <v>2</v>
      </c>
      <c r="K4" s="1">
        <v>1029</v>
      </c>
      <c r="L4" s="1">
        <f aca="true" t="shared" si="1" ref="L4:L23">J4*100/K4</f>
        <v>0.19436345966958213</v>
      </c>
      <c r="M4" s="1">
        <v>4</v>
      </c>
      <c r="N4" s="1">
        <v>883</v>
      </c>
      <c r="O4" s="1">
        <f aca="true" t="shared" si="2" ref="O4:O23">M4*100/N4</f>
        <v>0.45300113250283125</v>
      </c>
      <c r="P4" s="1">
        <v>6</v>
      </c>
      <c r="Q4" s="1">
        <v>1019</v>
      </c>
      <c r="R4" s="1">
        <f aca="true" t="shared" si="3" ref="R4:R23">P4*100/Q4</f>
        <v>0.5888125613346418</v>
      </c>
      <c r="S4" s="1">
        <v>2</v>
      </c>
      <c r="T4" s="1">
        <v>839</v>
      </c>
      <c r="U4" s="1">
        <f aca="true" t="shared" si="4" ref="U4:U21">S4*100/T4</f>
        <v>0.23837902264600716</v>
      </c>
      <c r="V4" s="1">
        <v>9</v>
      </c>
      <c r="W4" s="1">
        <v>591</v>
      </c>
      <c r="X4" s="1">
        <f aca="true" t="shared" si="5" ref="X4:X21">V4*100/W4</f>
        <v>1.5228426395939085</v>
      </c>
      <c r="Y4" s="1">
        <v>6</v>
      </c>
      <c r="Z4" s="7">
        <f aca="true" t="shared" si="6" ref="Z4:Z23">I4+L4+O4+R4+U4+X4</f>
        <v>4.276171194263595</v>
      </c>
    </row>
    <row r="5" spans="1:26" ht="15">
      <c r="A5" s="3" t="s">
        <v>192</v>
      </c>
      <c r="B5" s="3" t="s">
        <v>35</v>
      </c>
      <c r="C5" s="6">
        <v>2</v>
      </c>
      <c r="D5" s="6">
        <v>2</v>
      </c>
      <c r="E5" s="3" t="s">
        <v>175</v>
      </c>
      <c r="F5" s="3" t="s">
        <v>197</v>
      </c>
      <c r="G5" s="3">
        <v>2</v>
      </c>
      <c r="H5" s="3">
        <v>1170</v>
      </c>
      <c r="I5" s="1">
        <f t="shared" si="0"/>
        <v>0.17094017094017094</v>
      </c>
      <c r="J5" s="3">
        <v>16</v>
      </c>
      <c r="K5" s="3">
        <v>1228</v>
      </c>
      <c r="L5" s="1">
        <f t="shared" si="1"/>
        <v>1.3029315960912051</v>
      </c>
      <c r="M5" s="3">
        <v>7</v>
      </c>
      <c r="N5" s="3">
        <v>971</v>
      </c>
      <c r="O5" s="1">
        <f t="shared" si="2"/>
        <v>0.7209062821833162</v>
      </c>
      <c r="P5" s="3">
        <v>2</v>
      </c>
      <c r="Q5" s="3">
        <v>989</v>
      </c>
      <c r="R5" s="1">
        <f t="shared" si="3"/>
        <v>0.20222446916076844</v>
      </c>
      <c r="S5" s="3">
        <v>11</v>
      </c>
      <c r="T5" s="3">
        <v>720</v>
      </c>
      <c r="U5" s="1">
        <f t="shared" si="4"/>
        <v>1.5277777777777777</v>
      </c>
      <c r="V5" s="3">
        <v>2</v>
      </c>
      <c r="W5" s="3">
        <v>233</v>
      </c>
      <c r="X5" s="1">
        <f t="shared" si="5"/>
        <v>0.8583690987124464</v>
      </c>
      <c r="Y5" s="3">
        <v>6</v>
      </c>
      <c r="Z5" s="7">
        <f t="shared" si="6"/>
        <v>4.783149394865685</v>
      </c>
    </row>
    <row r="6" spans="1:26" ht="15">
      <c r="A6" s="3" t="s">
        <v>192</v>
      </c>
      <c r="B6" s="3" t="s">
        <v>35</v>
      </c>
      <c r="C6" s="6">
        <v>3</v>
      </c>
      <c r="D6" s="6">
        <v>3</v>
      </c>
      <c r="E6" s="3" t="s">
        <v>175</v>
      </c>
      <c r="F6" s="3" t="s">
        <v>196</v>
      </c>
      <c r="G6" s="3">
        <v>23</v>
      </c>
      <c r="H6" s="3">
        <v>799</v>
      </c>
      <c r="I6" s="1">
        <f t="shared" si="0"/>
        <v>2.8785982478097623</v>
      </c>
      <c r="J6" s="3">
        <v>2</v>
      </c>
      <c r="K6" s="3">
        <v>1228</v>
      </c>
      <c r="L6" s="1">
        <f t="shared" si="1"/>
        <v>0.16286644951140064</v>
      </c>
      <c r="M6" s="3">
        <v>1</v>
      </c>
      <c r="N6" s="3">
        <v>971</v>
      </c>
      <c r="O6" s="1">
        <f t="shared" si="2"/>
        <v>0.10298661174047374</v>
      </c>
      <c r="P6" s="3">
        <v>1</v>
      </c>
      <c r="Q6" s="3">
        <v>989</v>
      </c>
      <c r="R6" s="1">
        <f t="shared" si="3"/>
        <v>0.10111223458038422</v>
      </c>
      <c r="S6" s="3">
        <v>10</v>
      </c>
      <c r="T6" s="3">
        <v>720</v>
      </c>
      <c r="U6" s="1">
        <f t="shared" si="4"/>
        <v>1.3888888888888888</v>
      </c>
      <c r="V6" s="3">
        <v>6</v>
      </c>
      <c r="W6" s="3">
        <v>522</v>
      </c>
      <c r="X6" s="1">
        <f t="shared" si="5"/>
        <v>1.1494252873563218</v>
      </c>
      <c r="Y6" s="3">
        <v>6</v>
      </c>
      <c r="Z6" s="7">
        <f t="shared" si="6"/>
        <v>5.783877719887232</v>
      </c>
    </row>
    <row r="7" spans="1:26" ht="15">
      <c r="A7" s="1" t="s">
        <v>132</v>
      </c>
      <c r="B7" s="1" t="s">
        <v>35</v>
      </c>
      <c r="C7" s="1">
        <v>4</v>
      </c>
      <c r="D7" s="1">
        <v>4</v>
      </c>
      <c r="E7" s="1" t="s">
        <v>83</v>
      </c>
      <c r="F7" s="1" t="s">
        <v>133</v>
      </c>
      <c r="G7" s="1">
        <v>1</v>
      </c>
      <c r="H7" s="1">
        <v>1029</v>
      </c>
      <c r="I7" s="1">
        <f t="shared" si="0"/>
        <v>0.09718172983479106</v>
      </c>
      <c r="J7" s="1">
        <v>1</v>
      </c>
      <c r="K7" s="1">
        <v>883</v>
      </c>
      <c r="L7" s="1">
        <f t="shared" si="1"/>
        <v>0.11325028312570781</v>
      </c>
      <c r="M7" s="1">
        <v>3</v>
      </c>
      <c r="N7" s="1">
        <v>1019</v>
      </c>
      <c r="O7" s="1">
        <f t="shared" si="2"/>
        <v>0.2944062806673209</v>
      </c>
      <c r="P7" s="1">
        <v>1</v>
      </c>
      <c r="Q7" s="1">
        <v>839</v>
      </c>
      <c r="R7" s="1">
        <f t="shared" si="3"/>
        <v>0.11918951132300358</v>
      </c>
      <c r="S7" s="1">
        <v>11</v>
      </c>
      <c r="T7" s="1">
        <v>591</v>
      </c>
      <c r="U7" s="1">
        <f t="shared" si="4"/>
        <v>1.8612521150592216</v>
      </c>
      <c r="V7" s="1">
        <v>17</v>
      </c>
      <c r="W7" s="1">
        <v>466</v>
      </c>
      <c r="X7" s="1">
        <f t="shared" si="5"/>
        <v>3.648068669527897</v>
      </c>
      <c r="Y7" s="1">
        <v>6</v>
      </c>
      <c r="Z7" s="7">
        <f t="shared" si="6"/>
        <v>6.133348589537942</v>
      </c>
    </row>
    <row r="8" spans="1:26" ht="15">
      <c r="A8" s="1" t="s">
        <v>97</v>
      </c>
      <c r="B8" s="1" t="s">
        <v>35</v>
      </c>
      <c r="C8" s="1">
        <v>5</v>
      </c>
      <c r="D8" s="1">
        <v>5</v>
      </c>
      <c r="E8" s="1" t="s">
        <v>98</v>
      </c>
      <c r="F8" s="1" t="s">
        <v>103</v>
      </c>
      <c r="G8" s="1">
        <v>19</v>
      </c>
      <c r="H8" s="1">
        <v>530</v>
      </c>
      <c r="I8" s="1">
        <f t="shared" si="0"/>
        <v>3.5849056603773586</v>
      </c>
      <c r="J8" s="1">
        <v>4</v>
      </c>
      <c r="K8" s="1">
        <v>1224</v>
      </c>
      <c r="L8" s="1">
        <f t="shared" si="1"/>
        <v>0.32679738562091504</v>
      </c>
      <c r="M8" s="1">
        <v>2</v>
      </c>
      <c r="N8" s="1">
        <v>566</v>
      </c>
      <c r="O8" s="1">
        <f t="shared" si="2"/>
        <v>0.35335689045936397</v>
      </c>
      <c r="P8" s="1">
        <v>1</v>
      </c>
      <c r="Q8" s="1">
        <v>364</v>
      </c>
      <c r="R8" s="1">
        <f t="shared" si="3"/>
        <v>0.27472527472527475</v>
      </c>
      <c r="S8" s="1">
        <v>12</v>
      </c>
      <c r="T8" s="1">
        <v>669</v>
      </c>
      <c r="U8" s="1">
        <f t="shared" si="4"/>
        <v>1.7937219730941705</v>
      </c>
      <c r="V8" s="1">
        <v>2</v>
      </c>
      <c r="W8" s="1">
        <v>296</v>
      </c>
      <c r="X8" s="1">
        <f t="shared" si="5"/>
        <v>0.6756756756756757</v>
      </c>
      <c r="Y8" s="1">
        <v>6</v>
      </c>
      <c r="Z8" s="7">
        <f t="shared" si="6"/>
        <v>7.009182859952758</v>
      </c>
    </row>
    <row r="9" spans="1:26" ht="15">
      <c r="A9" s="1" t="s">
        <v>82</v>
      </c>
      <c r="B9" s="1" t="s">
        <v>35</v>
      </c>
      <c r="C9" s="1">
        <v>6</v>
      </c>
      <c r="D9" s="1">
        <v>6</v>
      </c>
      <c r="E9" s="1" t="s">
        <v>83</v>
      </c>
      <c r="F9" s="1" t="s">
        <v>85</v>
      </c>
      <c r="G9" s="1">
        <v>6</v>
      </c>
      <c r="H9" s="1">
        <v>1029</v>
      </c>
      <c r="I9" s="1">
        <f t="shared" si="0"/>
        <v>0.5830903790087464</v>
      </c>
      <c r="J9" s="1">
        <v>5</v>
      </c>
      <c r="K9" s="1">
        <v>883</v>
      </c>
      <c r="L9" s="1">
        <f t="shared" si="1"/>
        <v>0.5662514156285391</v>
      </c>
      <c r="M9" s="1">
        <v>18</v>
      </c>
      <c r="N9" s="1">
        <v>839</v>
      </c>
      <c r="O9" s="1">
        <f t="shared" si="2"/>
        <v>2.1454112038140645</v>
      </c>
      <c r="P9" s="1">
        <v>1</v>
      </c>
      <c r="Q9" s="1">
        <v>591</v>
      </c>
      <c r="R9" s="1">
        <f t="shared" si="3"/>
        <v>0.1692047377326565</v>
      </c>
      <c r="S9" s="1">
        <v>7</v>
      </c>
      <c r="T9" s="1">
        <v>405</v>
      </c>
      <c r="U9" s="1">
        <f t="shared" si="4"/>
        <v>1.728395061728395</v>
      </c>
      <c r="V9" s="1">
        <v>3</v>
      </c>
      <c r="W9" s="1">
        <v>153</v>
      </c>
      <c r="X9" s="1">
        <f t="shared" si="5"/>
        <v>1.9607843137254901</v>
      </c>
      <c r="Y9" s="1">
        <v>6</v>
      </c>
      <c r="Z9" s="7">
        <f t="shared" si="6"/>
        <v>7.153137111637892</v>
      </c>
    </row>
    <row r="10" spans="1:26" ht="15">
      <c r="A10" s="1" t="s">
        <v>97</v>
      </c>
      <c r="B10" s="1" t="s">
        <v>35</v>
      </c>
      <c r="C10" s="1"/>
      <c r="D10" s="1"/>
      <c r="E10" s="1" t="s">
        <v>98</v>
      </c>
      <c r="F10" s="1" t="s">
        <v>102</v>
      </c>
      <c r="G10" s="1">
        <v>1</v>
      </c>
      <c r="H10" s="1">
        <v>1224</v>
      </c>
      <c r="I10" s="1">
        <f t="shared" si="0"/>
        <v>0.08169934640522876</v>
      </c>
      <c r="J10" s="1">
        <v>18</v>
      </c>
      <c r="K10" s="1">
        <v>566</v>
      </c>
      <c r="L10" s="1">
        <f t="shared" si="1"/>
        <v>3.1802120141342756</v>
      </c>
      <c r="M10" s="1">
        <v>2</v>
      </c>
      <c r="N10" s="1">
        <v>465</v>
      </c>
      <c r="O10" s="1">
        <f t="shared" si="2"/>
        <v>0.43010752688172044</v>
      </c>
      <c r="P10" s="1">
        <v>3</v>
      </c>
      <c r="Q10" s="1">
        <v>364</v>
      </c>
      <c r="R10" s="1">
        <f t="shared" si="3"/>
        <v>0.8241758241758241</v>
      </c>
      <c r="S10" s="1">
        <v>4</v>
      </c>
      <c r="T10" s="1">
        <v>299</v>
      </c>
      <c r="U10" s="1">
        <f t="shared" si="4"/>
        <v>1.3377926421404682</v>
      </c>
      <c r="V10" s="1">
        <v>4</v>
      </c>
      <c r="W10" s="1">
        <v>296</v>
      </c>
      <c r="X10" s="1">
        <f t="shared" si="5"/>
        <v>1.3513513513513513</v>
      </c>
      <c r="Y10" s="1">
        <v>6</v>
      </c>
      <c r="Z10" s="7">
        <f t="shared" si="6"/>
        <v>7.205338705088868</v>
      </c>
    </row>
    <row r="11" spans="1:26" ht="15">
      <c r="A11" s="1" t="s">
        <v>12</v>
      </c>
      <c r="B11" s="1" t="s">
        <v>13</v>
      </c>
      <c r="C11" s="1"/>
      <c r="D11" s="6">
        <v>1</v>
      </c>
      <c r="E11" s="1" t="s">
        <v>14</v>
      </c>
      <c r="F11" s="1" t="s">
        <v>21</v>
      </c>
      <c r="G11" s="1">
        <v>1</v>
      </c>
      <c r="H11" s="1">
        <v>504</v>
      </c>
      <c r="I11" s="1">
        <f t="shared" si="0"/>
        <v>0.1984126984126984</v>
      </c>
      <c r="J11" s="1">
        <v>2</v>
      </c>
      <c r="K11" s="1">
        <v>908</v>
      </c>
      <c r="L11" s="1">
        <f t="shared" si="1"/>
        <v>0.22026431718061673</v>
      </c>
      <c r="M11" s="1">
        <v>3</v>
      </c>
      <c r="N11" s="1">
        <v>720</v>
      </c>
      <c r="O11" s="1">
        <f t="shared" si="2"/>
        <v>0.4166666666666667</v>
      </c>
      <c r="P11" s="1">
        <v>6</v>
      </c>
      <c r="Q11" s="1">
        <v>491</v>
      </c>
      <c r="R11" s="1">
        <f t="shared" si="3"/>
        <v>1.2219959266802445</v>
      </c>
      <c r="S11" s="1">
        <v>8</v>
      </c>
      <c r="T11" s="1">
        <v>244</v>
      </c>
      <c r="U11" s="1">
        <f t="shared" si="4"/>
        <v>3.278688524590164</v>
      </c>
      <c r="V11" s="1">
        <v>32</v>
      </c>
      <c r="W11" s="1">
        <v>906</v>
      </c>
      <c r="X11" s="1">
        <f t="shared" si="5"/>
        <v>3.532008830022075</v>
      </c>
      <c r="Y11" s="1">
        <v>6</v>
      </c>
      <c r="Z11" s="7">
        <f t="shared" si="6"/>
        <v>8.868036963552465</v>
      </c>
    </row>
    <row r="12" spans="1:26" ht="15">
      <c r="A12" s="1" t="s">
        <v>118</v>
      </c>
      <c r="B12" s="1" t="s">
        <v>35</v>
      </c>
      <c r="C12" s="1"/>
      <c r="D12" s="1"/>
      <c r="E12" s="1" t="s">
        <v>83</v>
      </c>
      <c r="F12" s="1" t="s">
        <v>123</v>
      </c>
      <c r="G12" s="1">
        <v>33</v>
      </c>
      <c r="H12" s="1">
        <v>1173</v>
      </c>
      <c r="I12" s="1">
        <f t="shared" si="0"/>
        <v>2.813299232736573</v>
      </c>
      <c r="J12" s="1">
        <v>3</v>
      </c>
      <c r="K12" s="1">
        <v>883</v>
      </c>
      <c r="L12" s="1">
        <f t="shared" si="1"/>
        <v>0.33975084937712347</v>
      </c>
      <c r="M12" s="1">
        <v>5</v>
      </c>
      <c r="N12" s="1">
        <v>1019</v>
      </c>
      <c r="O12" s="1">
        <f t="shared" si="2"/>
        <v>0.49067713444553485</v>
      </c>
      <c r="P12" s="1">
        <v>11</v>
      </c>
      <c r="Q12" s="1">
        <v>839</v>
      </c>
      <c r="R12" s="1">
        <f t="shared" si="3"/>
        <v>1.3110846245530394</v>
      </c>
      <c r="S12" s="1">
        <v>23</v>
      </c>
      <c r="T12" s="1">
        <v>591</v>
      </c>
      <c r="U12" s="1">
        <f t="shared" si="4"/>
        <v>3.8917089678510997</v>
      </c>
      <c r="V12" s="1">
        <v>8</v>
      </c>
      <c r="W12" s="1">
        <v>153</v>
      </c>
      <c r="X12" s="1">
        <f t="shared" si="5"/>
        <v>5.228758169934641</v>
      </c>
      <c r="Y12" s="1">
        <v>6</v>
      </c>
      <c r="Z12" s="7">
        <f t="shared" si="6"/>
        <v>14.075278978898012</v>
      </c>
    </row>
    <row r="13" spans="1:26" ht="15">
      <c r="A13" s="3" t="s">
        <v>192</v>
      </c>
      <c r="B13" s="3" t="s">
        <v>35</v>
      </c>
      <c r="C13" s="1"/>
      <c r="D13" s="1"/>
      <c r="E13" s="3" t="s">
        <v>175</v>
      </c>
      <c r="F13" s="3" t="s">
        <v>195</v>
      </c>
      <c r="G13" s="3">
        <v>24</v>
      </c>
      <c r="H13" s="3">
        <v>799</v>
      </c>
      <c r="I13" s="1">
        <f t="shared" si="0"/>
        <v>3.0037546933667083</v>
      </c>
      <c r="J13" s="3">
        <v>74</v>
      </c>
      <c r="K13" s="3">
        <v>1228</v>
      </c>
      <c r="L13" s="1">
        <f t="shared" si="1"/>
        <v>6.026058631921824</v>
      </c>
      <c r="M13" s="3">
        <v>2</v>
      </c>
      <c r="N13" s="3">
        <v>971</v>
      </c>
      <c r="O13" s="1">
        <f t="shared" si="2"/>
        <v>0.2059732234809475</v>
      </c>
      <c r="P13" s="3">
        <v>13</v>
      </c>
      <c r="Q13" s="3">
        <v>906</v>
      </c>
      <c r="R13" s="1">
        <f t="shared" si="3"/>
        <v>1.434878587196468</v>
      </c>
      <c r="S13" s="3">
        <v>33</v>
      </c>
      <c r="T13" s="3">
        <v>720</v>
      </c>
      <c r="U13" s="1">
        <f t="shared" si="4"/>
        <v>4.583333333333333</v>
      </c>
      <c r="V13" s="3">
        <v>11</v>
      </c>
      <c r="W13" s="3">
        <v>522</v>
      </c>
      <c r="X13" s="1">
        <f t="shared" si="5"/>
        <v>2.10727969348659</v>
      </c>
      <c r="Y13" s="3">
        <v>6</v>
      </c>
      <c r="Z13" s="7">
        <f t="shared" si="6"/>
        <v>17.361278162785872</v>
      </c>
    </row>
    <row r="14" spans="1:26" ht="15">
      <c r="A14" s="1" t="s">
        <v>12</v>
      </c>
      <c r="B14" s="1" t="s">
        <v>13</v>
      </c>
      <c r="C14" s="1"/>
      <c r="D14" s="6">
        <v>2</v>
      </c>
      <c r="E14" s="1" t="s">
        <v>14</v>
      </c>
      <c r="F14" s="1" t="s">
        <v>22</v>
      </c>
      <c r="G14" s="1">
        <v>6</v>
      </c>
      <c r="H14" s="1">
        <v>906</v>
      </c>
      <c r="I14" s="1">
        <f t="shared" si="0"/>
        <v>0.6622516556291391</v>
      </c>
      <c r="J14" s="1">
        <v>11</v>
      </c>
      <c r="K14" s="1">
        <v>908</v>
      </c>
      <c r="L14" s="1">
        <f t="shared" si="1"/>
        <v>1.2114537444933922</v>
      </c>
      <c r="M14" s="1">
        <v>20</v>
      </c>
      <c r="N14" s="1">
        <v>720</v>
      </c>
      <c r="O14" s="1">
        <f t="shared" si="2"/>
        <v>2.7777777777777777</v>
      </c>
      <c r="P14" s="1">
        <v>28</v>
      </c>
      <c r="Q14" s="1">
        <v>989</v>
      </c>
      <c r="R14" s="1">
        <f t="shared" si="3"/>
        <v>2.8311425682507583</v>
      </c>
      <c r="S14" s="1">
        <v>21</v>
      </c>
      <c r="T14" s="1">
        <v>387</v>
      </c>
      <c r="U14" s="1">
        <f t="shared" si="4"/>
        <v>5.426356589147287</v>
      </c>
      <c r="V14" s="1">
        <v>56</v>
      </c>
      <c r="W14" s="1">
        <v>971</v>
      </c>
      <c r="X14" s="1">
        <f t="shared" si="5"/>
        <v>5.76725025746653</v>
      </c>
      <c r="Y14" s="1">
        <v>6</v>
      </c>
      <c r="Z14" s="7">
        <f t="shared" si="6"/>
        <v>18.676232592764883</v>
      </c>
    </row>
    <row r="15" spans="1:26" ht="15">
      <c r="A15" s="1" t="s">
        <v>12</v>
      </c>
      <c r="B15" s="1" t="s">
        <v>13</v>
      </c>
      <c r="C15" s="1"/>
      <c r="D15" s="6">
        <v>3</v>
      </c>
      <c r="E15" s="1" t="s">
        <v>14</v>
      </c>
      <c r="F15" s="1" t="s">
        <v>23</v>
      </c>
      <c r="G15" s="1">
        <v>8</v>
      </c>
      <c r="H15" s="1">
        <v>906</v>
      </c>
      <c r="I15" s="1">
        <f t="shared" si="0"/>
        <v>0.8830022075055187</v>
      </c>
      <c r="J15" s="1">
        <v>3</v>
      </c>
      <c r="K15" s="1">
        <v>178</v>
      </c>
      <c r="L15" s="1">
        <f t="shared" si="1"/>
        <v>1.6853932584269662</v>
      </c>
      <c r="M15" s="1">
        <v>9</v>
      </c>
      <c r="N15" s="1">
        <v>244</v>
      </c>
      <c r="O15" s="1">
        <f t="shared" si="2"/>
        <v>3.6885245901639343</v>
      </c>
      <c r="P15" s="1">
        <v>35</v>
      </c>
      <c r="Q15" s="1">
        <v>908</v>
      </c>
      <c r="R15" s="1">
        <f t="shared" si="3"/>
        <v>3.854625550660793</v>
      </c>
      <c r="S15" s="1">
        <v>42</v>
      </c>
      <c r="T15" s="1">
        <v>989</v>
      </c>
      <c r="U15" s="1">
        <f t="shared" si="4"/>
        <v>4.246713852376137</v>
      </c>
      <c r="V15" s="1">
        <v>34</v>
      </c>
      <c r="W15" s="1">
        <v>720</v>
      </c>
      <c r="X15" s="1">
        <f t="shared" si="5"/>
        <v>4.722222222222222</v>
      </c>
      <c r="Y15" s="1">
        <v>6</v>
      </c>
      <c r="Z15" s="7">
        <f t="shared" si="6"/>
        <v>19.08048168135557</v>
      </c>
    </row>
    <row r="16" spans="1:26" ht="15">
      <c r="A16" s="1" t="s">
        <v>118</v>
      </c>
      <c r="B16" s="1" t="s">
        <v>35</v>
      </c>
      <c r="C16" s="1"/>
      <c r="D16" s="1"/>
      <c r="E16" s="1" t="s">
        <v>83</v>
      </c>
      <c r="F16" s="1" t="s">
        <v>122</v>
      </c>
      <c r="G16" s="1">
        <v>20</v>
      </c>
      <c r="H16" s="1">
        <v>1173</v>
      </c>
      <c r="I16" s="1">
        <f t="shared" si="0"/>
        <v>1.7050298380221653</v>
      </c>
      <c r="J16" s="1">
        <v>36</v>
      </c>
      <c r="K16" s="1">
        <v>703</v>
      </c>
      <c r="L16" s="1">
        <f t="shared" si="1"/>
        <v>5.120910384068279</v>
      </c>
      <c r="M16" s="1">
        <v>55</v>
      </c>
      <c r="N16" s="1">
        <v>1029</v>
      </c>
      <c r="O16" s="1">
        <f t="shared" si="2"/>
        <v>5.344995140913508</v>
      </c>
      <c r="P16" s="1">
        <v>2</v>
      </c>
      <c r="Q16" s="1">
        <v>883</v>
      </c>
      <c r="R16" s="1">
        <f t="shared" si="3"/>
        <v>0.22650056625141562</v>
      </c>
      <c r="S16" s="1">
        <v>40</v>
      </c>
      <c r="T16" s="1">
        <v>591</v>
      </c>
      <c r="U16" s="1">
        <f t="shared" si="4"/>
        <v>6.768189509306261</v>
      </c>
      <c r="V16" s="1">
        <v>7</v>
      </c>
      <c r="W16" s="1">
        <v>466</v>
      </c>
      <c r="X16" s="1">
        <f t="shared" si="5"/>
        <v>1.502145922746781</v>
      </c>
      <c r="Y16" s="1">
        <v>6</v>
      </c>
      <c r="Z16" s="7">
        <f t="shared" si="6"/>
        <v>20.667771361308407</v>
      </c>
    </row>
    <row r="17" spans="1:26" ht="15">
      <c r="A17" s="3" t="s">
        <v>192</v>
      </c>
      <c r="B17" s="3" t="s">
        <v>35</v>
      </c>
      <c r="C17" s="1"/>
      <c r="D17" s="1"/>
      <c r="E17" s="3" t="s">
        <v>175</v>
      </c>
      <c r="F17" s="3" t="s">
        <v>194</v>
      </c>
      <c r="G17" s="3">
        <v>47</v>
      </c>
      <c r="H17" s="3">
        <v>1228</v>
      </c>
      <c r="I17" s="1">
        <f t="shared" si="0"/>
        <v>3.8273615635179152</v>
      </c>
      <c r="J17" s="3">
        <v>15</v>
      </c>
      <c r="K17" s="3">
        <v>379</v>
      </c>
      <c r="L17" s="1">
        <f t="shared" si="1"/>
        <v>3.9577836411609497</v>
      </c>
      <c r="M17" s="3">
        <v>9</v>
      </c>
      <c r="N17" s="3">
        <v>450</v>
      </c>
      <c r="O17" s="1">
        <f t="shared" si="2"/>
        <v>2</v>
      </c>
      <c r="P17" s="3">
        <v>14</v>
      </c>
      <c r="Q17" s="3">
        <v>429</v>
      </c>
      <c r="R17" s="1">
        <f t="shared" si="3"/>
        <v>3.2634032634032635</v>
      </c>
      <c r="S17" s="3">
        <v>17</v>
      </c>
      <c r="T17" s="3">
        <v>321</v>
      </c>
      <c r="U17" s="1">
        <f t="shared" si="4"/>
        <v>5.29595015576324</v>
      </c>
      <c r="V17" s="3">
        <v>15</v>
      </c>
      <c r="W17" s="3">
        <v>522</v>
      </c>
      <c r="X17" s="1">
        <f t="shared" si="5"/>
        <v>2.8735632183908044</v>
      </c>
      <c r="Y17" s="3">
        <v>6</v>
      </c>
      <c r="Z17" s="7">
        <f t="shared" si="6"/>
        <v>21.21806184223617</v>
      </c>
    </row>
    <row r="18" spans="1:26" ht="15">
      <c r="A18" s="1" t="s">
        <v>12</v>
      </c>
      <c r="B18" s="1" t="s">
        <v>13</v>
      </c>
      <c r="C18" s="1"/>
      <c r="D18" s="1">
        <v>4</v>
      </c>
      <c r="E18" s="1" t="s">
        <v>14</v>
      </c>
      <c r="F18" s="1" t="s">
        <v>19</v>
      </c>
      <c r="G18" s="1">
        <v>1</v>
      </c>
      <c r="H18" s="1">
        <v>224</v>
      </c>
      <c r="I18" s="1">
        <f t="shared" si="0"/>
        <v>0.44642857142857145</v>
      </c>
      <c r="J18" s="1">
        <v>20</v>
      </c>
      <c r="K18" s="1">
        <v>906</v>
      </c>
      <c r="L18" s="1">
        <f t="shared" si="1"/>
        <v>2.207505518763797</v>
      </c>
      <c r="M18" s="1">
        <v>24</v>
      </c>
      <c r="N18" s="1">
        <v>989</v>
      </c>
      <c r="O18" s="1">
        <f t="shared" si="2"/>
        <v>2.4266936299292214</v>
      </c>
      <c r="P18" s="1">
        <v>43</v>
      </c>
      <c r="Q18" s="1">
        <v>971</v>
      </c>
      <c r="R18" s="1">
        <f t="shared" si="3"/>
        <v>4.42842430484037</v>
      </c>
      <c r="S18" s="1">
        <v>22</v>
      </c>
      <c r="T18" s="1">
        <v>435</v>
      </c>
      <c r="U18" s="1">
        <f t="shared" si="4"/>
        <v>5.057471264367816</v>
      </c>
      <c r="V18" s="1">
        <v>12</v>
      </c>
      <c r="W18" s="1">
        <v>178</v>
      </c>
      <c r="X18" s="1">
        <f t="shared" si="5"/>
        <v>6.741573033707865</v>
      </c>
      <c r="Y18" s="1">
        <v>6</v>
      </c>
      <c r="Z18" s="7">
        <f t="shared" si="6"/>
        <v>21.308096323037642</v>
      </c>
    </row>
    <row r="19" spans="1:26" ht="15">
      <c r="A19" s="3" t="s">
        <v>192</v>
      </c>
      <c r="B19" s="3" t="s">
        <v>35</v>
      </c>
      <c r="C19" s="1"/>
      <c r="D19" s="1"/>
      <c r="E19" s="3" t="s">
        <v>175</v>
      </c>
      <c r="F19" s="3" t="s">
        <v>193</v>
      </c>
      <c r="G19" s="3">
        <v>9</v>
      </c>
      <c r="H19" s="3">
        <v>1228</v>
      </c>
      <c r="I19" s="1">
        <f t="shared" si="0"/>
        <v>0.7328990228013029</v>
      </c>
      <c r="J19" s="3">
        <v>22</v>
      </c>
      <c r="K19" s="3">
        <v>971</v>
      </c>
      <c r="L19" s="1">
        <f t="shared" si="1"/>
        <v>2.265705458290422</v>
      </c>
      <c r="M19" s="3">
        <v>51</v>
      </c>
      <c r="N19" s="3">
        <v>989</v>
      </c>
      <c r="O19" s="1">
        <f t="shared" si="2"/>
        <v>5.156723963599595</v>
      </c>
      <c r="P19" s="3">
        <v>12</v>
      </c>
      <c r="Q19" s="3">
        <v>908</v>
      </c>
      <c r="R19" s="1">
        <f t="shared" si="3"/>
        <v>1.3215859030837005</v>
      </c>
      <c r="S19" s="3">
        <v>21</v>
      </c>
      <c r="T19" s="3">
        <v>720</v>
      </c>
      <c r="U19" s="1">
        <f t="shared" si="4"/>
        <v>2.9166666666666665</v>
      </c>
      <c r="V19" s="3">
        <v>39</v>
      </c>
      <c r="W19" s="3">
        <v>435</v>
      </c>
      <c r="X19" s="1">
        <f t="shared" si="5"/>
        <v>8.96551724137931</v>
      </c>
      <c r="Y19" s="3">
        <v>6</v>
      </c>
      <c r="Z19" s="7">
        <f t="shared" si="6"/>
        <v>21.359098255820996</v>
      </c>
    </row>
    <row r="20" spans="1:26" ht="15">
      <c r="A20" s="1" t="s">
        <v>12</v>
      </c>
      <c r="B20" s="1" t="s">
        <v>13</v>
      </c>
      <c r="C20" s="1"/>
      <c r="D20" s="1">
        <v>5</v>
      </c>
      <c r="E20" s="1" t="s">
        <v>14</v>
      </c>
      <c r="F20" s="1" t="s">
        <v>20</v>
      </c>
      <c r="G20" s="1">
        <v>1</v>
      </c>
      <c r="H20" s="1">
        <v>720</v>
      </c>
      <c r="I20" s="1">
        <f t="shared" si="0"/>
        <v>0.1388888888888889</v>
      </c>
      <c r="J20" s="1">
        <v>2</v>
      </c>
      <c r="K20" s="1">
        <v>504</v>
      </c>
      <c r="L20" s="1">
        <f t="shared" si="1"/>
        <v>0.3968253968253968</v>
      </c>
      <c r="M20" s="1">
        <v>2</v>
      </c>
      <c r="N20" s="1">
        <v>178</v>
      </c>
      <c r="O20" s="1">
        <f t="shared" si="2"/>
        <v>1.1235955056179776</v>
      </c>
      <c r="P20" s="1">
        <v>14</v>
      </c>
      <c r="Q20" s="1">
        <v>989</v>
      </c>
      <c r="R20" s="1">
        <f t="shared" si="3"/>
        <v>1.4155712841253791</v>
      </c>
      <c r="S20" s="1">
        <v>23</v>
      </c>
      <c r="T20" s="1">
        <v>244</v>
      </c>
      <c r="U20" s="1">
        <f t="shared" si="4"/>
        <v>9.426229508196721</v>
      </c>
      <c r="V20" s="1">
        <v>96</v>
      </c>
      <c r="W20" s="1">
        <v>971</v>
      </c>
      <c r="X20" s="1">
        <f t="shared" si="5"/>
        <v>9.88671472708548</v>
      </c>
      <c r="Y20" s="1">
        <v>6</v>
      </c>
      <c r="Z20" s="7">
        <f t="shared" si="6"/>
        <v>22.387825310739842</v>
      </c>
    </row>
    <row r="21" spans="1:26" ht="15">
      <c r="A21" s="1" t="s">
        <v>12</v>
      </c>
      <c r="B21" s="1" t="s">
        <v>13</v>
      </c>
      <c r="C21" s="1"/>
      <c r="D21" s="1">
        <v>6</v>
      </c>
      <c r="E21" s="1" t="s">
        <v>14</v>
      </c>
      <c r="F21" s="1" t="s">
        <v>18</v>
      </c>
      <c r="G21" s="1">
        <v>17</v>
      </c>
      <c r="H21" s="1">
        <v>522</v>
      </c>
      <c r="I21" s="1">
        <f t="shared" si="0"/>
        <v>3.256704980842912</v>
      </c>
      <c r="J21" s="1">
        <v>33</v>
      </c>
      <c r="K21" s="1">
        <v>906</v>
      </c>
      <c r="L21" s="1">
        <f t="shared" si="1"/>
        <v>3.642384105960265</v>
      </c>
      <c r="M21" s="1">
        <v>43</v>
      </c>
      <c r="N21" s="1">
        <v>989</v>
      </c>
      <c r="O21" s="1">
        <f t="shared" si="2"/>
        <v>4.3478260869565215</v>
      </c>
      <c r="P21" s="1">
        <v>12</v>
      </c>
      <c r="Q21" s="1">
        <v>274</v>
      </c>
      <c r="R21" s="1">
        <f t="shared" si="3"/>
        <v>4.37956204379562</v>
      </c>
      <c r="S21" s="1">
        <v>27</v>
      </c>
      <c r="T21" s="1">
        <v>435</v>
      </c>
      <c r="U21" s="1">
        <f t="shared" si="4"/>
        <v>6.206896551724138</v>
      </c>
      <c r="V21" s="1">
        <v>17</v>
      </c>
      <c r="W21" s="1">
        <v>178</v>
      </c>
      <c r="X21" s="1">
        <f t="shared" si="5"/>
        <v>9.55056179775281</v>
      </c>
      <c r="Y21" s="1">
        <v>6</v>
      </c>
      <c r="Z21" s="7">
        <f t="shared" si="6"/>
        <v>31.383935567032267</v>
      </c>
    </row>
    <row r="22" spans="1:26" ht="15">
      <c r="A22" s="1" t="s">
        <v>157</v>
      </c>
      <c r="B22" s="1" t="s">
        <v>13</v>
      </c>
      <c r="C22" s="1"/>
      <c r="D22" s="1"/>
      <c r="E22" s="1" t="s">
        <v>158</v>
      </c>
      <c r="F22" s="1" t="s">
        <v>166</v>
      </c>
      <c r="G22" s="1">
        <v>15</v>
      </c>
      <c r="H22" s="1">
        <v>906</v>
      </c>
      <c r="I22" s="1">
        <f t="shared" si="0"/>
        <v>1.6556291390728477</v>
      </c>
      <c r="J22" s="1">
        <v>6</v>
      </c>
      <c r="K22" s="1">
        <v>274</v>
      </c>
      <c r="L22" s="1">
        <f t="shared" si="1"/>
        <v>2.18978102189781</v>
      </c>
      <c r="M22" s="1">
        <v>25</v>
      </c>
      <c r="N22" s="1">
        <v>522</v>
      </c>
      <c r="O22" s="1">
        <f t="shared" si="2"/>
        <v>4.789272030651341</v>
      </c>
      <c r="P22" s="1">
        <v>5</v>
      </c>
      <c r="Q22" s="1">
        <v>435</v>
      </c>
      <c r="R22" s="1">
        <f t="shared" si="3"/>
        <v>1.1494252873563218</v>
      </c>
      <c r="S22" s="1"/>
      <c r="T22" s="1"/>
      <c r="U22" s="1"/>
      <c r="V22" s="1"/>
      <c r="W22" s="1"/>
      <c r="X22" s="1"/>
      <c r="Y22" s="1">
        <v>4</v>
      </c>
      <c r="Z22" s="7">
        <f t="shared" si="6"/>
        <v>9.78410747897832</v>
      </c>
    </row>
    <row r="23" spans="1:26" ht="15">
      <c r="A23" s="1" t="s">
        <v>157</v>
      </c>
      <c r="B23" s="1" t="s">
        <v>13</v>
      </c>
      <c r="C23" s="1"/>
      <c r="D23" s="1"/>
      <c r="E23" s="1" t="s">
        <v>158</v>
      </c>
      <c r="F23" s="1" t="s">
        <v>162</v>
      </c>
      <c r="G23" s="1">
        <v>27</v>
      </c>
      <c r="H23" s="1">
        <v>274</v>
      </c>
      <c r="I23" s="1">
        <f t="shared" si="0"/>
        <v>9.854014598540147</v>
      </c>
      <c r="J23" s="1">
        <v>22</v>
      </c>
      <c r="K23" s="1">
        <v>522</v>
      </c>
      <c r="L23" s="1">
        <f t="shared" si="1"/>
        <v>4.21455938697318</v>
      </c>
      <c r="M23" s="1">
        <v>13</v>
      </c>
      <c r="N23" s="1">
        <v>435</v>
      </c>
      <c r="O23" s="1">
        <f t="shared" si="2"/>
        <v>2.9885057471264367</v>
      </c>
      <c r="P23" s="1">
        <v>8</v>
      </c>
      <c r="Q23" s="1">
        <v>201</v>
      </c>
      <c r="R23" s="1">
        <f t="shared" si="3"/>
        <v>3.9800995024875623</v>
      </c>
      <c r="S23" s="1"/>
      <c r="T23" s="1"/>
      <c r="U23" s="1"/>
      <c r="V23" s="1"/>
      <c r="W23" s="1"/>
      <c r="X23" s="1"/>
      <c r="Y23" s="1">
        <v>4</v>
      </c>
      <c r="Z23" s="7">
        <f t="shared" si="6"/>
        <v>21.037179235127326</v>
      </c>
    </row>
    <row r="24" spans="1:5" ht="15">
      <c r="A24" s="4"/>
      <c r="B24" s="5"/>
      <c r="C24" s="2"/>
      <c r="D24" s="2"/>
      <c r="E24" s="5"/>
    </row>
    <row r="25" spans="2:5" ht="15">
      <c r="B25" s="2"/>
      <c r="C25" s="2"/>
      <c r="D25" s="2"/>
      <c r="E2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F16" sqref="F16"/>
    </sheetView>
  </sheetViews>
  <sheetFormatPr defaultColWidth="11.421875" defaultRowHeight="15"/>
  <cols>
    <col min="1" max="1" width="26.140625" style="0" customWidth="1"/>
    <col min="2" max="2" width="6.00390625" style="0" customWidth="1"/>
    <col min="3" max="4" width="4.28125" style="0" customWidth="1"/>
    <col min="5" max="5" width="14.421875" style="0" customWidth="1"/>
    <col min="6" max="6" width="12.421875" style="0" customWidth="1"/>
    <col min="7" max="8" width="5.421875" style="0" hidden="1" customWidth="1"/>
    <col min="9" max="9" width="11.421875" style="0" hidden="1" customWidth="1"/>
    <col min="10" max="10" width="5.57421875" style="0" hidden="1" customWidth="1"/>
    <col min="11" max="11" width="5.140625" style="0" hidden="1" customWidth="1"/>
    <col min="12" max="12" width="11.421875" style="0" hidden="1" customWidth="1"/>
    <col min="13" max="13" width="5.140625" style="0" hidden="1" customWidth="1"/>
    <col min="14" max="14" width="5.00390625" style="0" hidden="1" customWidth="1"/>
    <col min="15" max="15" width="11.421875" style="0" hidden="1" customWidth="1"/>
    <col min="16" max="16" width="5.57421875" style="0" hidden="1" customWidth="1"/>
    <col min="17" max="17" width="5.140625" style="0" hidden="1" customWidth="1"/>
    <col min="18" max="18" width="11.421875" style="0" hidden="1" customWidth="1"/>
    <col min="19" max="19" width="5.421875" style="0" customWidth="1"/>
    <col min="20" max="20" width="6.57421875" style="0" customWidth="1"/>
  </cols>
  <sheetData>
    <row r="1" ht="15">
      <c r="A1" t="s">
        <v>206</v>
      </c>
    </row>
    <row r="2" spans="1:20" ht="15">
      <c r="A2" s="1" t="s">
        <v>0</v>
      </c>
      <c r="B2" s="1"/>
      <c r="C2" s="1" t="s">
        <v>200</v>
      </c>
      <c r="D2" s="1" t="s">
        <v>201</v>
      </c>
      <c r="E2" s="1" t="s">
        <v>1</v>
      </c>
      <c r="F2" s="1" t="s">
        <v>2</v>
      </c>
      <c r="G2" s="1" t="s">
        <v>189</v>
      </c>
      <c r="H2" s="1" t="s">
        <v>188</v>
      </c>
      <c r="I2" s="1" t="s">
        <v>3</v>
      </c>
      <c r="J2" s="1" t="s">
        <v>189</v>
      </c>
      <c r="K2" s="1" t="s">
        <v>188</v>
      </c>
      <c r="L2" s="1" t="s">
        <v>4</v>
      </c>
      <c r="M2" s="1" t="s">
        <v>189</v>
      </c>
      <c r="N2" s="1" t="s">
        <v>188</v>
      </c>
      <c r="O2" s="1" t="s">
        <v>5</v>
      </c>
      <c r="P2" s="1" t="s">
        <v>189</v>
      </c>
      <c r="Q2" s="1" t="s">
        <v>188</v>
      </c>
      <c r="R2" s="1" t="s">
        <v>6</v>
      </c>
      <c r="S2" s="1" t="s">
        <v>190</v>
      </c>
      <c r="T2" s="1" t="s">
        <v>11</v>
      </c>
    </row>
    <row r="3" spans="1:2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1" t="s">
        <v>118</v>
      </c>
      <c r="B4" s="1" t="s">
        <v>35</v>
      </c>
      <c r="C4" s="6">
        <v>1</v>
      </c>
      <c r="D4" s="6">
        <v>1</v>
      </c>
      <c r="E4" s="1" t="s">
        <v>83</v>
      </c>
      <c r="F4" s="1" t="s">
        <v>121</v>
      </c>
      <c r="G4" s="1">
        <v>17</v>
      </c>
      <c r="H4" s="1">
        <v>1144</v>
      </c>
      <c r="I4" s="1">
        <f aca="true" t="shared" si="0" ref="I4:I13">G4*100/H4</f>
        <v>1.486013986013986</v>
      </c>
      <c r="J4" s="1">
        <v>5</v>
      </c>
      <c r="K4" s="1">
        <v>738</v>
      </c>
      <c r="L4" s="1">
        <f aca="true" t="shared" si="1" ref="L4:L11">J4*100/K4</f>
        <v>0.6775067750677507</v>
      </c>
      <c r="M4" s="1">
        <v>1</v>
      </c>
      <c r="N4" s="1">
        <v>259</v>
      </c>
      <c r="O4" s="1">
        <f>M4*100/N4</f>
        <v>0.3861003861003861</v>
      </c>
      <c r="P4" s="1">
        <v>28</v>
      </c>
      <c r="Q4" s="1">
        <v>672</v>
      </c>
      <c r="R4" s="1">
        <f>P4*100/Q4</f>
        <v>4.166666666666667</v>
      </c>
      <c r="S4" s="1">
        <v>4</v>
      </c>
      <c r="T4" s="7">
        <f aca="true" t="shared" si="2" ref="T4:T13">I4+L4+O4+R4</f>
        <v>6.7162878138487905</v>
      </c>
    </row>
    <row r="5" spans="1:20" ht="15">
      <c r="A5" s="1" t="s">
        <v>115</v>
      </c>
      <c r="B5" s="1" t="s">
        <v>13</v>
      </c>
      <c r="C5" s="6">
        <v>2</v>
      </c>
      <c r="D5" s="6">
        <v>1</v>
      </c>
      <c r="E5" s="1" t="s">
        <v>116</v>
      </c>
      <c r="F5" s="1" t="s">
        <v>117</v>
      </c>
      <c r="G5" s="1">
        <v>6</v>
      </c>
      <c r="H5" s="1">
        <v>523</v>
      </c>
      <c r="I5" s="1">
        <f t="shared" si="0"/>
        <v>1.147227533460803</v>
      </c>
      <c r="J5" s="1">
        <v>4</v>
      </c>
      <c r="K5" s="1">
        <v>379</v>
      </c>
      <c r="L5" s="1">
        <f t="shared" si="1"/>
        <v>1.0554089709762533</v>
      </c>
      <c r="M5" s="1">
        <v>49</v>
      </c>
      <c r="N5" s="1">
        <v>638</v>
      </c>
      <c r="O5" s="1">
        <f>M5*100/N5</f>
        <v>7.6802507836990594</v>
      </c>
      <c r="P5" s="1">
        <v>30</v>
      </c>
      <c r="Q5" s="1">
        <v>386</v>
      </c>
      <c r="R5" s="1">
        <f>P5*100/Q5</f>
        <v>7.772020725388601</v>
      </c>
      <c r="S5" s="1">
        <v>4</v>
      </c>
      <c r="T5" s="7">
        <f t="shared" si="2"/>
        <v>17.654908013524718</v>
      </c>
    </row>
    <row r="6" spans="1:20" ht="15">
      <c r="A6" s="1" t="s">
        <v>118</v>
      </c>
      <c r="B6" s="1" t="s">
        <v>35</v>
      </c>
      <c r="C6" s="6">
        <v>3</v>
      </c>
      <c r="D6" s="6">
        <v>2</v>
      </c>
      <c r="E6" s="1" t="s">
        <v>83</v>
      </c>
      <c r="F6" s="1" t="s">
        <v>120</v>
      </c>
      <c r="G6" s="1">
        <v>79</v>
      </c>
      <c r="H6" s="1">
        <v>1144</v>
      </c>
      <c r="I6" s="1">
        <f t="shared" si="0"/>
        <v>6.905594405594406</v>
      </c>
      <c r="J6" s="1">
        <v>53</v>
      </c>
      <c r="K6" s="1">
        <v>738</v>
      </c>
      <c r="L6" s="1">
        <f t="shared" si="1"/>
        <v>7.181571815718157</v>
      </c>
      <c r="M6" s="1">
        <v>15</v>
      </c>
      <c r="N6" s="1">
        <v>672</v>
      </c>
      <c r="O6" s="1">
        <f>M6*100/N6</f>
        <v>2.232142857142857</v>
      </c>
      <c r="P6" s="1">
        <v>7</v>
      </c>
      <c r="Q6" s="1">
        <v>259</v>
      </c>
      <c r="R6" s="1">
        <f>P6*100/Q6</f>
        <v>2.7027027027027026</v>
      </c>
      <c r="S6" s="1">
        <v>4</v>
      </c>
      <c r="T6" s="7">
        <f t="shared" si="2"/>
        <v>19.02201178115812</v>
      </c>
    </row>
    <row r="7" spans="1:20" ht="15">
      <c r="A7" s="1" t="s">
        <v>184</v>
      </c>
      <c r="B7" s="1" t="s">
        <v>35</v>
      </c>
      <c r="C7" s="1">
        <v>4</v>
      </c>
      <c r="D7" s="6">
        <v>3</v>
      </c>
      <c r="E7" s="1" t="s">
        <v>185</v>
      </c>
      <c r="F7" s="1" t="s">
        <v>186</v>
      </c>
      <c r="G7" s="1">
        <v>2</v>
      </c>
      <c r="H7" s="1">
        <v>532</v>
      </c>
      <c r="I7" s="1">
        <f t="shared" si="0"/>
        <v>0.37593984962406013</v>
      </c>
      <c r="J7" s="1">
        <v>44</v>
      </c>
      <c r="K7" s="1">
        <v>797</v>
      </c>
      <c r="L7" s="1">
        <f t="shared" si="1"/>
        <v>5.520702634880803</v>
      </c>
      <c r="M7" s="1">
        <v>7</v>
      </c>
      <c r="N7" s="1">
        <v>179</v>
      </c>
      <c r="O7" s="1">
        <f>M7*100/N7</f>
        <v>3.910614525139665</v>
      </c>
      <c r="P7" s="1"/>
      <c r="Q7" s="1"/>
      <c r="R7" s="1"/>
      <c r="S7" s="1">
        <v>3</v>
      </c>
      <c r="T7" s="7">
        <f t="shared" si="2"/>
        <v>9.807257009644527</v>
      </c>
    </row>
    <row r="8" spans="1:20" ht="15">
      <c r="A8" s="1" t="s">
        <v>184</v>
      </c>
      <c r="B8" s="1" t="s">
        <v>35</v>
      </c>
      <c r="C8" s="1">
        <v>5</v>
      </c>
      <c r="D8" s="1">
        <v>4</v>
      </c>
      <c r="E8" s="1" t="s">
        <v>185</v>
      </c>
      <c r="F8" s="1" t="s">
        <v>187</v>
      </c>
      <c r="G8" s="1">
        <v>48</v>
      </c>
      <c r="H8" s="1">
        <v>797</v>
      </c>
      <c r="I8" s="1">
        <f t="shared" si="0"/>
        <v>6.022584692597239</v>
      </c>
      <c r="J8" s="1">
        <v>35</v>
      </c>
      <c r="K8" s="1">
        <v>366</v>
      </c>
      <c r="L8" s="1">
        <f t="shared" si="1"/>
        <v>9.562841530054644</v>
      </c>
      <c r="M8" s="1">
        <v>6</v>
      </c>
      <c r="N8" s="1">
        <v>387</v>
      </c>
      <c r="O8" s="1">
        <f>M8*100/N8</f>
        <v>1.550387596899225</v>
      </c>
      <c r="P8" s="1"/>
      <c r="Q8" s="1"/>
      <c r="R8" s="1"/>
      <c r="S8" s="1">
        <v>3</v>
      </c>
      <c r="T8" s="7">
        <f t="shared" si="2"/>
        <v>17.135813819551107</v>
      </c>
    </row>
    <row r="9" spans="1:20" ht="15">
      <c r="A9" s="1" t="s">
        <v>61</v>
      </c>
      <c r="B9" s="1" t="s">
        <v>35</v>
      </c>
      <c r="C9" s="1">
        <v>6</v>
      </c>
      <c r="D9" s="1">
        <v>5</v>
      </c>
      <c r="E9" s="1" t="s">
        <v>62</v>
      </c>
      <c r="F9" s="1" t="s">
        <v>70</v>
      </c>
      <c r="G9" s="1">
        <v>10</v>
      </c>
      <c r="H9" s="1">
        <v>494</v>
      </c>
      <c r="I9" s="1">
        <f t="shared" si="0"/>
        <v>2.0242914979757085</v>
      </c>
      <c r="J9" s="1">
        <v>2</v>
      </c>
      <c r="K9" s="1">
        <v>406</v>
      </c>
      <c r="L9" s="1">
        <f t="shared" si="1"/>
        <v>0.49261083743842365</v>
      </c>
      <c r="M9" s="1"/>
      <c r="N9" s="1"/>
      <c r="O9" s="1"/>
      <c r="P9" s="1"/>
      <c r="Q9" s="1"/>
      <c r="R9" s="1"/>
      <c r="S9" s="1">
        <v>2</v>
      </c>
      <c r="T9" s="7">
        <f t="shared" si="2"/>
        <v>2.516902335414132</v>
      </c>
    </row>
    <row r="10" spans="1:20" ht="15">
      <c r="A10" s="1" t="s">
        <v>61</v>
      </c>
      <c r="B10" s="1" t="s">
        <v>35</v>
      </c>
      <c r="C10" s="1"/>
      <c r="D10" s="1">
        <v>6</v>
      </c>
      <c r="E10" s="1" t="s">
        <v>62</v>
      </c>
      <c r="F10" s="1" t="s">
        <v>68</v>
      </c>
      <c r="G10" s="1">
        <v>7</v>
      </c>
      <c r="H10" s="1">
        <v>494</v>
      </c>
      <c r="I10" s="1">
        <f t="shared" si="0"/>
        <v>1.417004048582996</v>
      </c>
      <c r="J10" s="1">
        <v>7</v>
      </c>
      <c r="K10" s="1">
        <v>406</v>
      </c>
      <c r="L10" s="1">
        <f t="shared" si="1"/>
        <v>1.7241379310344827</v>
      </c>
      <c r="M10" s="1"/>
      <c r="N10" s="1"/>
      <c r="O10" s="1"/>
      <c r="P10" s="1"/>
      <c r="Q10" s="1"/>
      <c r="R10" s="1"/>
      <c r="S10" s="1">
        <v>2</v>
      </c>
      <c r="T10" s="7">
        <f t="shared" si="2"/>
        <v>3.141141979617479</v>
      </c>
    </row>
    <row r="11" spans="1:20" ht="15">
      <c r="A11" s="1" t="s">
        <v>12</v>
      </c>
      <c r="B11" s="1" t="s">
        <v>13</v>
      </c>
      <c r="C11" s="1"/>
      <c r="D11" s="6">
        <v>2</v>
      </c>
      <c r="E11" s="1" t="s">
        <v>14</v>
      </c>
      <c r="F11" s="1" t="s">
        <v>86</v>
      </c>
      <c r="G11" s="1">
        <v>1</v>
      </c>
      <c r="H11" s="1">
        <v>179</v>
      </c>
      <c r="I11" s="1">
        <f t="shared" si="0"/>
        <v>0.5586592178770949</v>
      </c>
      <c r="J11" s="1">
        <v>17</v>
      </c>
      <c r="K11" s="1">
        <v>191</v>
      </c>
      <c r="L11" s="1">
        <f t="shared" si="1"/>
        <v>8.900523560209423</v>
      </c>
      <c r="M11" s="1"/>
      <c r="N11" s="1"/>
      <c r="O11" s="1"/>
      <c r="P11" s="1"/>
      <c r="Q11" s="1"/>
      <c r="R11" s="1"/>
      <c r="S11" s="1">
        <v>2</v>
      </c>
      <c r="T11" s="7">
        <f t="shared" si="2"/>
        <v>9.459182778086518</v>
      </c>
    </row>
    <row r="12" spans="1:20" ht="15">
      <c r="A12" s="1" t="s">
        <v>157</v>
      </c>
      <c r="B12" s="1" t="s">
        <v>13</v>
      </c>
      <c r="C12" s="1"/>
      <c r="D12" s="6">
        <v>3</v>
      </c>
      <c r="E12" s="1" t="s">
        <v>158</v>
      </c>
      <c r="F12" s="1" t="s">
        <v>164</v>
      </c>
      <c r="G12" s="1">
        <v>9</v>
      </c>
      <c r="H12" s="1">
        <v>386</v>
      </c>
      <c r="I12" s="1">
        <f t="shared" si="0"/>
        <v>2.33160621761658</v>
      </c>
      <c r="J12" s="1"/>
      <c r="K12" s="1"/>
      <c r="L12" s="1"/>
      <c r="M12" s="1"/>
      <c r="N12" s="1"/>
      <c r="O12" s="1"/>
      <c r="P12" s="1"/>
      <c r="Q12" s="1"/>
      <c r="R12" s="1"/>
      <c r="S12" s="1">
        <v>1</v>
      </c>
      <c r="T12" s="7">
        <f t="shared" si="2"/>
        <v>2.33160621761658</v>
      </c>
    </row>
    <row r="13" spans="1:20" ht="15">
      <c r="A13" s="1" t="s">
        <v>157</v>
      </c>
      <c r="B13" s="1" t="s">
        <v>13</v>
      </c>
      <c r="C13" s="1"/>
      <c r="D13" s="1">
        <v>4</v>
      </c>
      <c r="E13" s="1" t="s">
        <v>158</v>
      </c>
      <c r="F13" s="1" t="s">
        <v>165</v>
      </c>
      <c r="G13" s="1">
        <v>56</v>
      </c>
      <c r="H13" s="1">
        <v>638</v>
      </c>
      <c r="I13" s="1">
        <f t="shared" si="0"/>
        <v>8.77742946708464</v>
      </c>
      <c r="J13" s="1"/>
      <c r="K13" s="1"/>
      <c r="L13" s="1"/>
      <c r="M13" s="1"/>
      <c r="N13" s="1"/>
      <c r="O13" s="1"/>
      <c r="P13" s="1"/>
      <c r="Q13" s="1"/>
      <c r="R13" s="1"/>
      <c r="S13" s="1">
        <v>1</v>
      </c>
      <c r="T13" s="7">
        <f t="shared" si="2"/>
        <v>8.77742946708464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F20" sqref="F20"/>
    </sheetView>
  </sheetViews>
  <sheetFormatPr defaultColWidth="11.421875" defaultRowHeight="15"/>
  <cols>
    <col min="1" max="1" width="24.8515625" style="0" customWidth="1"/>
    <col min="2" max="2" width="9.00390625" style="0" customWidth="1"/>
    <col min="3" max="4" width="4.28125" style="0" customWidth="1"/>
    <col min="5" max="5" width="17.8515625" style="0" customWidth="1"/>
    <col min="6" max="6" width="12.8515625" style="0" customWidth="1"/>
    <col min="7" max="7" width="5.7109375" style="0" hidden="1" customWidth="1"/>
    <col min="8" max="8" width="5.421875" style="0" hidden="1" customWidth="1"/>
    <col min="9" max="9" width="7.140625" style="0" hidden="1" customWidth="1"/>
    <col min="10" max="10" width="5.28125" style="0" hidden="1" customWidth="1"/>
    <col min="11" max="11" width="5.8515625" style="0" hidden="1" customWidth="1"/>
    <col min="12" max="12" width="7.00390625" style="0" hidden="1" customWidth="1"/>
    <col min="13" max="13" width="5.7109375" style="0" hidden="1" customWidth="1"/>
    <col min="14" max="14" width="5.8515625" style="0" hidden="1" customWidth="1"/>
    <col min="15" max="15" width="7.57421875" style="0" hidden="1" customWidth="1"/>
    <col min="16" max="16" width="5.7109375" style="0" hidden="1" customWidth="1"/>
    <col min="17" max="17" width="5.140625" style="0" hidden="1" customWidth="1"/>
    <col min="18" max="18" width="7.140625" style="0" hidden="1" customWidth="1"/>
    <col min="19" max="19" width="5.7109375" style="0" hidden="1" customWidth="1"/>
    <col min="20" max="20" width="8.140625" style="0" hidden="1" customWidth="1"/>
    <col min="21" max="21" width="7.00390625" style="0" hidden="1" customWidth="1"/>
    <col min="22" max="22" width="6.28125" style="0" customWidth="1"/>
    <col min="23" max="23" width="8.00390625" style="0" customWidth="1"/>
  </cols>
  <sheetData>
    <row r="1" ht="15">
      <c r="A1" t="s">
        <v>207</v>
      </c>
    </row>
    <row r="2" spans="1:23" ht="15">
      <c r="A2" s="1" t="s">
        <v>0</v>
      </c>
      <c r="B2" s="1"/>
      <c r="C2" s="1" t="s">
        <v>200</v>
      </c>
      <c r="D2" s="1" t="s">
        <v>201</v>
      </c>
      <c r="E2" s="1" t="s">
        <v>1</v>
      </c>
      <c r="F2" s="1" t="s">
        <v>2</v>
      </c>
      <c r="G2" s="1" t="s">
        <v>189</v>
      </c>
      <c r="H2" s="1" t="s">
        <v>188</v>
      </c>
      <c r="I2" s="1" t="s">
        <v>3</v>
      </c>
      <c r="J2" s="1" t="s">
        <v>189</v>
      </c>
      <c r="K2" s="1" t="s">
        <v>188</v>
      </c>
      <c r="L2" s="1" t="s">
        <v>4</v>
      </c>
      <c r="M2" s="1" t="s">
        <v>189</v>
      </c>
      <c r="N2" s="1" t="s">
        <v>188</v>
      </c>
      <c r="O2" s="1" t="s">
        <v>5</v>
      </c>
      <c r="P2" s="1" t="s">
        <v>189</v>
      </c>
      <c r="Q2" s="1" t="s">
        <v>188</v>
      </c>
      <c r="R2" s="1" t="s">
        <v>6</v>
      </c>
      <c r="S2" s="1" t="s">
        <v>189</v>
      </c>
      <c r="T2" s="1" t="s">
        <v>188</v>
      </c>
      <c r="U2" s="1" t="s">
        <v>7</v>
      </c>
      <c r="V2" s="1" t="s">
        <v>190</v>
      </c>
      <c r="W2" s="1" t="s">
        <v>11</v>
      </c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1" t="s">
        <v>104</v>
      </c>
      <c r="B4" s="1" t="s">
        <v>39</v>
      </c>
      <c r="C4" s="6">
        <v>1</v>
      </c>
      <c r="D4" s="6">
        <v>1</v>
      </c>
      <c r="E4" s="1" t="s">
        <v>105</v>
      </c>
      <c r="F4" s="1" t="s">
        <v>110</v>
      </c>
      <c r="G4" s="1">
        <v>3</v>
      </c>
      <c r="H4" s="1">
        <v>1018</v>
      </c>
      <c r="I4" s="1">
        <f aca="true" t="shared" si="0" ref="I4:I13">G4*100/H4</f>
        <v>0.29469548133595286</v>
      </c>
      <c r="J4" s="1">
        <v>8</v>
      </c>
      <c r="K4" s="1">
        <v>621</v>
      </c>
      <c r="L4" s="1">
        <f aca="true" t="shared" si="1" ref="L4:L13">J4*100/K4</f>
        <v>1.288244766505636</v>
      </c>
      <c r="M4" s="1">
        <v>12</v>
      </c>
      <c r="N4" s="1">
        <v>693</v>
      </c>
      <c r="O4" s="1">
        <f aca="true" t="shared" si="2" ref="O4:O13">M4*100/N4</f>
        <v>1.7316017316017316</v>
      </c>
      <c r="P4" s="1">
        <v>10</v>
      </c>
      <c r="Q4" s="1">
        <v>950</v>
      </c>
      <c r="R4" s="1">
        <f aca="true" t="shared" si="3" ref="R4:R13">P4*100/Q4</f>
        <v>1.0526315789473684</v>
      </c>
      <c r="S4" s="1">
        <v>1</v>
      </c>
      <c r="T4" s="1">
        <v>448</v>
      </c>
      <c r="U4" s="1">
        <f aca="true" t="shared" si="4" ref="U4:U9">S4*100/T4</f>
        <v>0.22321428571428573</v>
      </c>
      <c r="V4" s="1">
        <v>5</v>
      </c>
      <c r="W4" s="7">
        <f aca="true" t="shared" si="5" ref="W4:W13">I4+L4+O4+R4+U4</f>
        <v>4.590387844104974</v>
      </c>
    </row>
    <row r="5" spans="1:23" ht="15">
      <c r="A5" s="1" t="s">
        <v>118</v>
      </c>
      <c r="B5" s="1" t="s">
        <v>39</v>
      </c>
      <c r="C5" s="6">
        <v>2</v>
      </c>
      <c r="D5" s="6">
        <v>2</v>
      </c>
      <c r="E5" s="1" t="s">
        <v>83</v>
      </c>
      <c r="F5" s="1" t="s">
        <v>130</v>
      </c>
      <c r="G5" s="1">
        <v>10</v>
      </c>
      <c r="H5" s="1">
        <v>809</v>
      </c>
      <c r="I5" s="1">
        <f t="shared" si="0"/>
        <v>1.2360939431396787</v>
      </c>
      <c r="J5" s="1">
        <v>16</v>
      </c>
      <c r="K5" s="1">
        <v>1762</v>
      </c>
      <c r="L5" s="1">
        <f t="shared" si="1"/>
        <v>0.9080590238365494</v>
      </c>
      <c r="M5" s="1">
        <v>5</v>
      </c>
      <c r="N5" s="1">
        <v>399</v>
      </c>
      <c r="O5" s="1">
        <f t="shared" si="2"/>
        <v>1.2531328320802004</v>
      </c>
      <c r="P5" s="1">
        <v>4</v>
      </c>
      <c r="Q5" s="1">
        <v>895</v>
      </c>
      <c r="R5" s="1">
        <f t="shared" si="3"/>
        <v>0.44692737430167595</v>
      </c>
      <c r="S5" s="1">
        <v>7</v>
      </c>
      <c r="T5" s="1">
        <v>794</v>
      </c>
      <c r="U5" s="1">
        <f t="shared" si="4"/>
        <v>0.8816120906801007</v>
      </c>
      <c r="V5" s="1">
        <v>5</v>
      </c>
      <c r="W5" s="7">
        <f t="shared" si="5"/>
        <v>4.725825264038205</v>
      </c>
    </row>
    <row r="6" spans="1:23" ht="15">
      <c r="A6" s="1" t="s">
        <v>118</v>
      </c>
      <c r="B6" s="1" t="s">
        <v>39</v>
      </c>
      <c r="C6" s="6">
        <v>3</v>
      </c>
      <c r="D6" s="6">
        <v>3</v>
      </c>
      <c r="E6" s="1" t="s">
        <v>83</v>
      </c>
      <c r="F6" s="1" t="s">
        <v>127</v>
      </c>
      <c r="G6" s="1">
        <v>26</v>
      </c>
      <c r="H6" s="1">
        <v>809</v>
      </c>
      <c r="I6" s="1">
        <f t="shared" si="0"/>
        <v>3.2138442521631645</v>
      </c>
      <c r="J6" s="1">
        <v>5</v>
      </c>
      <c r="K6" s="1">
        <v>662</v>
      </c>
      <c r="L6" s="1">
        <f t="shared" si="1"/>
        <v>0.7552870090634441</v>
      </c>
      <c r="M6" s="1">
        <v>36</v>
      </c>
      <c r="N6" s="1">
        <v>1762</v>
      </c>
      <c r="O6" s="1">
        <f t="shared" si="2"/>
        <v>2.0431328036322363</v>
      </c>
      <c r="P6" s="1">
        <v>31</v>
      </c>
      <c r="Q6" s="1">
        <v>1757</v>
      </c>
      <c r="R6" s="1">
        <f t="shared" si="3"/>
        <v>1.7643710870802505</v>
      </c>
      <c r="S6" s="1">
        <v>2</v>
      </c>
      <c r="T6" s="1">
        <v>594</v>
      </c>
      <c r="U6" s="1">
        <f t="shared" si="4"/>
        <v>0.3367003367003367</v>
      </c>
      <c r="V6" s="1">
        <v>5</v>
      </c>
      <c r="W6" s="7">
        <f t="shared" si="5"/>
        <v>8.113335488639432</v>
      </c>
    </row>
    <row r="7" spans="1:23" ht="15">
      <c r="A7" s="1" t="s">
        <v>157</v>
      </c>
      <c r="B7" s="1" t="s">
        <v>155</v>
      </c>
      <c r="C7" s="1">
        <v>4</v>
      </c>
      <c r="D7" s="6">
        <v>1</v>
      </c>
      <c r="E7" s="1" t="s">
        <v>158</v>
      </c>
      <c r="F7" s="1" t="s">
        <v>170</v>
      </c>
      <c r="G7" s="1">
        <v>1</v>
      </c>
      <c r="H7" s="1">
        <v>1355</v>
      </c>
      <c r="I7" s="1">
        <f t="shared" si="0"/>
        <v>0.07380073800738007</v>
      </c>
      <c r="J7" s="1">
        <v>17</v>
      </c>
      <c r="K7" s="1">
        <v>1761</v>
      </c>
      <c r="L7" s="1">
        <f t="shared" si="1"/>
        <v>0.9653605905735377</v>
      </c>
      <c r="M7" s="1">
        <v>26</v>
      </c>
      <c r="N7" s="1">
        <v>2067</v>
      </c>
      <c r="O7" s="1">
        <f t="shared" si="2"/>
        <v>1.2578616352201257</v>
      </c>
      <c r="P7" s="1">
        <v>11</v>
      </c>
      <c r="Q7" s="1">
        <v>495</v>
      </c>
      <c r="R7" s="1">
        <f t="shared" si="3"/>
        <v>2.2222222222222223</v>
      </c>
      <c r="S7" s="1">
        <v>35</v>
      </c>
      <c r="T7" s="1">
        <v>448</v>
      </c>
      <c r="U7" s="1">
        <f t="shared" si="4"/>
        <v>7.8125</v>
      </c>
      <c r="V7" s="1">
        <v>5</v>
      </c>
      <c r="W7" s="7">
        <f t="shared" si="5"/>
        <v>12.331745186023266</v>
      </c>
    </row>
    <row r="8" spans="1:23" ht="15">
      <c r="A8" s="1" t="s">
        <v>94</v>
      </c>
      <c r="B8" s="1" t="s">
        <v>39</v>
      </c>
      <c r="C8" s="1">
        <v>5</v>
      </c>
      <c r="D8" s="1">
        <v>4</v>
      </c>
      <c r="E8" s="1" t="s">
        <v>95</v>
      </c>
      <c r="F8" s="1" t="s">
        <v>96</v>
      </c>
      <c r="G8" s="1">
        <v>3</v>
      </c>
      <c r="H8" s="1">
        <v>478</v>
      </c>
      <c r="I8" s="1">
        <f t="shared" si="0"/>
        <v>0.6276150627615062</v>
      </c>
      <c r="J8" s="1">
        <v>34</v>
      </c>
      <c r="K8" s="1">
        <v>2315</v>
      </c>
      <c r="L8" s="1">
        <f t="shared" si="1"/>
        <v>1.468682505399568</v>
      </c>
      <c r="M8" s="1">
        <v>20</v>
      </c>
      <c r="N8" s="1">
        <v>337</v>
      </c>
      <c r="O8" s="1">
        <f t="shared" si="2"/>
        <v>5.9347181008902075</v>
      </c>
      <c r="P8" s="1">
        <v>101</v>
      </c>
      <c r="Q8" s="1">
        <v>1347</v>
      </c>
      <c r="R8" s="1">
        <f t="shared" si="3"/>
        <v>7.498144023756496</v>
      </c>
      <c r="S8" s="1">
        <v>9</v>
      </c>
      <c r="T8" s="1">
        <v>3150</v>
      </c>
      <c r="U8" s="1">
        <f t="shared" si="4"/>
        <v>0.2857142857142857</v>
      </c>
      <c r="V8" s="1">
        <v>5</v>
      </c>
      <c r="W8" s="7">
        <f t="shared" si="5"/>
        <v>15.814873978522064</v>
      </c>
    </row>
    <row r="9" spans="1:23" ht="15">
      <c r="A9" s="1" t="s">
        <v>55</v>
      </c>
      <c r="B9" s="1" t="s">
        <v>39</v>
      </c>
      <c r="C9" s="1">
        <v>6</v>
      </c>
      <c r="D9" s="1">
        <v>5</v>
      </c>
      <c r="E9" s="1" t="s">
        <v>56</v>
      </c>
      <c r="F9" s="1" t="s">
        <v>57</v>
      </c>
      <c r="G9" s="1">
        <v>77</v>
      </c>
      <c r="H9" s="1">
        <v>1355</v>
      </c>
      <c r="I9" s="1">
        <f t="shared" si="0"/>
        <v>5.682656826568266</v>
      </c>
      <c r="J9" s="1">
        <v>250</v>
      </c>
      <c r="K9" s="1">
        <v>2913</v>
      </c>
      <c r="L9" s="1">
        <f t="shared" si="1"/>
        <v>8.582217645039478</v>
      </c>
      <c r="M9" s="1">
        <v>111</v>
      </c>
      <c r="N9" s="1">
        <v>2067</v>
      </c>
      <c r="O9" s="1">
        <f t="shared" si="2"/>
        <v>5.370101596516691</v>
      </c>
      <c r="P9" s="1">
        <v>212</v>
      </c>
      <c r="Q9" s="1">
        <v>2279</v>
      </c>
      <c r="R9" s="1">
        <f t="shared" si="3"/>
        <v>9.30232558139535</v>
      </c>
      <c r="S9" s="1">
        <v>94</v>
      </c>
      <c r="T9" s="1">
        <v>1757</v>
      </c>
      <c r="U9" s="1">
        <f t="shared" si="4"/>
        <v>5.350028457598179</v>
      </c>
      <c r="V9" s="1">
        <v>5</v>
      </c>
      <c r="W9" s="7">
        <f t="shared" si="5"/>
        <v>34.28733010711796</v>
      </c>
    </row>
    <row r="10" spans="1:23" ht="15">
      <c r="A10" s="1" t="s">
        <v>38</v>
      </c>
      <c r="B10" s="1" t="s">
        <v>39</v>
      </c>
      <c r="C10" s="1"/>
      <c r="D10" s="1">
        <v>6</v>
      </c>
      <c r="E10" s="1" t="s">
        <v>40</v>
      </c>
      <c r="F10" s="1" t="s">
        <v>41</v>
      </c>
      <c r="G10" s="1">
        <v>31</v>
      </c>
      <c r="H10" s="1">
        <v>714</v>
      </c>
      <c r="I10" s="1">
        <f t="shared" si="0"/>
        <v>4.341736694677871</v>
      </c>
      <c r="J10" s="1">
        <v>2</v>
      </c>
      <c r="K10" s="1">
        <v>1077</v>
      </c>
      <c r="L10" s="1">
        <f t="shared" si="1"/>
        <v>0.18570102135561745</v>
      </c>
      <c r="M10" s="1">
        <v>22</v>
      </c>
      <c r="N10" s="1">
        <v>460</v>
      </c>
      <c r="O10" s="1">
        <f t="shared" si="2"/>
        <v>4.782608695652174</v>
      </c>
      <c r="P10" s="1">
        <v>5</v>
      </c>
      <c r="Q10" s="1">
        <v>634</v>
      </c>
      <c r="R10" s="1">
        <f t="shared" si="3"/>
        <v>0.7886435331230284</v>
      </c>
      <c r="S10" s="1"/>
      <c r="T10" s="1"/>
      <c r="U10" s="1"/>
      <c r="V10" s="1">
        <v>4</v>
      </c>
      <c r="W10" s="7">
        <f t="shared" si="5"/>
        <v>10.09868994480869</v>
      </c>
    </row>
    <row r="11" spans="1:23" ht="15">
      <c r="A11" s="1" t="s">
        <v>181</v>
      </c>
      <c r="B11" s="1" t="s">
        <v>39</v>
      </c>
      <c r="C11" s="1"/>
      <c r="D11" s="1"/>
      <c r="E11" s="1" t="s">
        <v>182</v>
      </c>
      <c r="F11" s="1" t="s">
        <v>183</v>
      </c>
      <c r="G11" s="1">
        <v>11</v>
      </c>
      <c r="H11" s="1">
        <v>474</v>
      </c>
      <c r="I11" s="1">
        <f t="shared" si="0"/>
        <v>2.320675105485232</v>
      </c>
      <c r="J11" s="1">
        <v>28</v>
      </c>
      <c r="K11" s="1">
        <v>838</v>
      </c>
      <c r="L11" s="1">
        <f t="shared" si="1"/>
        <v>3.341288782816229</v>
      </c>
      <c r="M11" s="1">
        <v>15</v>
      </c>
      <c r="N11" s="1">
        <v>291</v>
      </c>
      <c r="O11" s="1">
        <f t="shared" si="2"/>
        <v>5.154639175257732</v>
      </c>
      <c r="P11" s="1">
        <v>8</v>
      </c>
      <c r="Q11" s="1">
        <v>1792</v>
      </c>
      <c r="R11" s="1">
        <f t="shared" si="3"/>
        <v>0.44642857142857145</v>
      </c>
      <c r="S11" s="1"/>
      <c r="T11" s="1"/>
      <c r="U11" s="1"/>
      <c r="V11" s="1">
        <v>4</v>
      </c>
      <c r="W11" s="7">
        <f t="shared" si="5"/>
        <v>11.263031634987763</v>
      </c>
    </row>
    <row r="12" spans="1:23" ht="15">
      <c r="A12" s="1" t="s">
        <v>38</v>
      </c>
      <c r="B12" s="1" t="s">
        <v>39</v>
      </c>
      <c r="C12" s="1"/>
      <c r="D12" s="1"/>
      <c r="E12" s="1" t="s">
        <v>40</v>
      </c>
      <c r="F12" s="1" t="s">
        <v>42</v>
      </c>
      <c r="G12" s="1">
        <v>5</v>
      </c>
      <c r="H12" s="1">
        <v>195</v>
      </c>
      <c r="I12" s="1">
        <f t="shared" si="0"/>
        <v>2.5641025641025643</v>
      </c>
      <c r="J12" s="1">
        <v>23</v>
      </c>
      <c r="K12" s="1">
        <v>621</v>
      </c>
      <c r="L12" s="1">
        <f t="shared" si="1"/>
        <v>3.7037037037037037</v>
      </c>
      <c r="M12" s="1">
        <v>45</v>
      </c>
      <c r="N12" s="1">
        <v>1757</v>
      </c>
      <c r="O12" s="1">
        <f t="shared" si="2"/>
        <v>2.5611838360842345</v>
      </c>
      <c r="P12" s="1">
        <v>50</v>
      </c>
      <c r="Q12" s="1">
        <v>634</v>
      </c>
      <c r="R12" s="1">
        <f t="shared" si="3"/>
        <v>7.886435331230284</v>
      </c>
      <c r="S12" s="1"/>
      <c r="T12" s="1"/>
      <c r="U12" s="1"/>
      <c r="V12" s="1">
        <v>4</v>
      </c>
      <c r="W12" s="7">
        <f t="shared" si="5"/>
        <v>16.715425435120785</v>
      </c>
    </row>
    <row r="13" spans="1:23" ht="15">
      <c r="A13" s="1" t="s">
        <v>157</v>
      </c>
      <c r="B13" s="1" t="s">
        <v>155</v>
      </c>
      <c r="C13" s="1"/>
      <c r="D13" s="6">
        <v>2</v>
      </c>
      <c r="E13" s="1" t="s">
        <v>158</v>
      </c>
      <c r="F13" s="1" t="s">
        <v>169</v>
      </c>
      <c r="G13" s="1">
        <v>106</v>
      </c>
      <c r="H13" s="1">
        <v>2913</v>
      </c>
      <c r="I13" s="1">
        <f t="shared" si="0"/>
        <v>3.6388602814967386</v>
      </c>
      <c r="J13" s="1">
        <v>37</v>
      </c>
      <c r="K13" s="1">
        <v>495</v>
      </c>
      <c r="L13" s="1">
        <f t="shared" si="1"/>
        <v>7.474747474747475</v>
      </c>
      <c r="M13" s="1">
        <v>13</v>
      </c>
      <c r="N13" s="1">
        <v>1170</v>
      </c>
      <c r="O13" s="1">
        <f t="shared" si="2"/>
        <v>1.1111111111111112</v>
      </c>
      <c r="P13" s="1">
        <v>105</v>
      </c>
      <c r="Q13" s="1">
        <v>1496</v>
      </c>
      <c r="R13" s="1">
        <f t="shared" si="3"/>
        <v>7.018716577540107</v>
      </c>
      <c r="S13" s="1"/>
      <c r="T13" s="1"/>
      <c r="U13" s="1"/>
      <c r="V13" s="1">
        <v>4</v>
      </c>
      <c r="W13" s="7">
        <f t="shared" si="5"/>
        <v>19.243435444895432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D2" sqref="D2"/>
    </sheetView>
  </sheetViews>
  <sheetFormatPr defaultColWidth="11.421875" defaultRowHeight="15"/>
  <cols>
    <col min="1" max="1" width="24.8515625" style="0" customWidth="1"/>
    <col min="2" max="3" width="4.57421875" style="0" customWidth="1"/>
    <col min="4" max="4" width="8.57421875" style="0" customWidth="1"/>
    <col min="5" max="5" width="16.140625" style="0" customWidth="1"/>
    <col min="6" max="6" width="12.8515625" style="0" customWidth="1"/>
    <col min="7" max="7" width="4.421875" style="0" hidden="1" customWidth="1"/>
    <col min="8" max="8" width="5.8515625" style="0" hidden="1" customWidth="1"/>
    <col min="9" max="9" width="7.57421875" style="0" hidden="1" customWidth="1"/>
    <col min="10" max="11" width="6.00390625" style="0" hidden="1" customWidth="1"/>
    <col min="12" max="12" width="7.57421875" style="0" hidden="1" customWidth="1"/>
    <col min="13" max="13" width="5.140625" style="0" hidden="1" customWidth="1"/>
    <col min="14" max="14" width="5.7109375" style="0" hidden="1" customWidth="1"/>
    <col min="15" max="15" width="7.28125" style="0" hidden="1" customWidth="1"/>
    <col min="16" max="16" width="5.140625" style="0" hidden="1" customWidth="1"/>
    <col min="17" max="17" width="5.7109375" style="0" hidden="1" customWidth="1"/>
    <col min="18" max="18" width="7.421875" style="0" hidden="1" customWidth="1"/>
    <col min="19" max="19" width="5.7109375" style="0" customWidth="1"/>
    <col min="20" max="20" width="7.421875" style="0" customWidth="1"/>
  </cols>
  <sheetData>
    <row r="1" ht="15">
      <c r="A1" t="s">
        <v>208</v>
      </c>
    </row>
    <row r="2" spans="1:20" ht="15">
      <c r="A2" s="1" t="s">
        <v>0</v>
      </c>
      <c r="B2" s="1" t="s">
        <v>200</v>
      </c>
      <c r="C2" s="1" t="s">
        <v>201</v>
      </c>
      <c r="D2" s="1"/>
      <c r="E2" s="1" t="s">
        <v>1</v>
      </c>
      <c r="F2" s="1" t="s">
        <v>2</v>
      </c>
      <c r="G2" s="1" t="s">
        <v>189</v>
      </c>
      <c r="H2" s="1" t="s">
        <v>188</v>
      </c>
      <c r="I2" s="1" t="s">
        <v>3</v>
      </c>
      <c r="J2" s="1" t="s">
        <v>189</v>
      </c>
      <c r="K2" s="1" t="s">
        <v>188</v>
      </c>
      <c r="L2" s="1" t="s">
        <v>4</v>
      </c>
      <c r="M2" s="1" t="s">
        <v>189</v>
      </c>
      <c r="N2" s="1" t="s">
        <v>188</v>
      </c>
      <c r="O2" s="1" t="s">
        <v>5</v>
      </c>
      <c r="P2" s="1" t="s">
        <v>189</v>
      </c>
      <c r="Q2" s="1" t="s">
        <v>188</v>
      </c>
      <c r="R2" s="1" t="s">
        <v>6</v>
      </c>
      <c r="S2" s="1" t="s">
        <v>190</v>
      </c>
      <c r="T2" s="1" t="s">
        <v>11</v>
      </c>
    </row>
    <row r="3" spans="1:2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1" t="s">
        <v>157</v>
      </c>
      <c r="B4" s="6">
        <v>1</v>
      </c>
      <c r="C4" s="6">
        <v>1</v>
      </c>
      <c r="D4" s="1" t="s">
        <v>13</v>
      </c>
      <c r="E4" s="1" t="s">
        <v>158</v>
      </c>
      <c r="F4" s="1" t="s">
        <v>171</v>
      </c>
      <c r="G4" s="1">
        <v>36</v>
      </c>
      <c r="H4" s="1">
        <v>2627</v>
      </c>
      <c r="I4" s="1">
        <f aca="true" t="shared" si="0" ref="I4:I18">G4*100/H4</f>
        <v>1.3703844689760183</v>
      </c>
      <c r="J4" s="1">
        <v>2</v>
      </c>
      <c r="K4" s="1">
        <v>1358</v>
      </c>
      <c r="L4" s="1">
        <f aca="true" t="shared" si="1" ref="L4:L18">J4*100/K4</f>
        <v>0.14727540500736377</v>
      </c>
      <c r="M4" s="1">
        <v>7</v>
      </c>
      <c r="N4" s="1">
        <v>1178</v>
      </c>
      <c r="O4" s="1">
        <f aca="true" t="shared" si="2" ref="O4:O18">M4*100/N4</f>
        <v>0.5942275042444821</v>
      </c>
      <c r="P4" s="1">
        <v>47</v>
      </c>
      <c r="Q4" s="1">
        <v>2104</v>
      </c>
      <c r="R4" s="1">
        <f aca="true" t="shared" si="3" ref="R4:R17">P4*100/Q4</f>
        <v>2.2338403041825097</v>
      </c>
      <c r="S4" s="1">
        <v>4</v>
      </c>
      <c r="T4" s="7">
        <f aca="true" t="shared" si="4" ref="T4:T18">I4+L4+O4+R4</f>
        <v>4.345727682410374</v>
      </c>
    </row>
    <row r="5" spans="1:20" ht="15">
      <c r="A5" s="1" t="s">
        <v>12</v>
      </c>
      <c r="B5" s="6">
        <v>2</v>
      </c>
      <c r="C5" s="6">
        <v>2</v>
      </c>
      <c r="D5" s="1" t="s">
        <v>13</v>
      </c>
      <c r="E5" s="1" t="s">
        <v>14</v>
      </c>
      <c r="F5" s="1" t="s">
        <v>15</v>
      </c>
      <c r="G5" s="1">
        <v>9</v>
      </c>
      <c r="H5" s="1">
        <v>1587</v>
      </c>
      <c r="I5" s="1">
        <f t="shared" si="0"/>
        <v>0.5671077504725898</v>
      </c>
      <c r="J5" s="1">
        <v>34</v>
      </c>
      <c r="K5" s="1">
        <v>5700</v>
      </c>
      <c r="L5" s="1">
        <f t="shared" si="1"/>
        <v>0.5964912280701754</v>
      </c>
      <c r="M5" s="1">
        <v>19</v>
      </c>
      <c r="N5" s="1">
        <v>883</v>
      </c>
      <c r="O5" s="1">
        <f t="shared" si="2"/>
        <v>2.1517553793884483</v>
      </c>
      <c r="P5" s="1">
        <v>18</v>
      </c>
      <c r="Q5" s="1">
        <v>1166</v>
      </c>
      <c r="R5" s="1">
        <f t="shared" si="3"/>
        <v>1.5437392795883362</v>
      </c>
      <c r="S5" s="1">
        <v>4</v>
      </c>
      <c r="T5" s="7">
        <f t="shared" si="4"/>
        <v>4.85909363751955</v>
      </c>
    </row>
    <row r="6" spans="1:20" ht="15">
      <c r="A6" s="1" t="s">
        <v>142</v>
      </c>
      <c r="B6" s="6">
        <v>3</v>
      </c>
      <c r="C6" s="6">
        <v>1</v>
      </c>
      <c r="D6" s="1" t="s">
        <v>35</v>
      </c>
      <c r="E6" s="1" t="s">
        <v>143</v>
      </c>
      <c r="F6" s="1" t="s">
        <v>144</v>
      </c>
      <c r="G6" s="1">
        <v>86</v>
      </c>
      <c r="H6" s="1">
        <v>4930</v>
      </c>
      <c r="I6" s="1">
        <f t="shared" si="0"/>
        <v>1.7444219066937119</v>
      </c>
      <c r="J6" s="1">
        <v>11</v>
      </c>
      <c r="K6" s="1">
        <v>8291</v>
      </c>
      <c r="L6" s="1">
        <f t="shared" si="1"/>
        <v>0.13267398383789653</v>
      </c>
      <c r="M6" s="1">
        <v>27</v>
      </c>
      <c r="N6" s="1">
        <v>1055</v>
      </c>
      <c r="O6" s="1">
        <f t="shared" si="2"/>
        <v>2.559241706161137</v>
      </c>
      <c r="P6" s="1">
        <v>1</v>
      </c>
      <c r="Q6" s="1">
        <v>179</v>
      </c>
      <c r="R6" s="1">
        <f t="shared" si="3"/>
        <v>0.5586592178770949</v>
      </c>
      <c r="S6" s="1">
        <v>4</v>
      </c>
      <c r="T6" s="7">
        <f t="shared" si="4"/>
        <v>4.9949968145698405</v>
      </c>
    </row>
    <row r="7" spans="1:20" ht="15">
      <c r="A7" s="1" t="s">
        <v>38</v>
      </c>
      <c r="B7" s="1">
        <v>4</v>
      </c>
      <c r="C7" s="6">
        <v>2</v>
      </c>
      <c r="D7" s="1" t="s">
        <v>35</v>
      </c>
      <c r="E7" s="1" t="s">
        <v>40</v>
      </c>
      <c r="F7" s="1" t="s">
        <v>75</v>
      </c>
      <c r="G7" s="1">
        <v>36</v>
      </c>
      <c r="H7" s="1">
        <v>878</v>
      </c>
      <c r="I7" s="1">
        <f t="shared" si="0"/>
        <v>4.100227790432802</v>
      </c>
      <c r="J7" s="1">
        <v>7</v>
      </c>
      <c r="K7" s="1">
        <v>1734</v>
      </c>
      <c r="L7" s="1">
        <f t="shared" si="1"/>
        <v>0.40369088811995385</v>
      </c>
      <c r="M7" s="1">
        <v>2</v>
      </c>
      <c r="N7" s="1">
        <v>2153</v>
      </c>
      <c r="O7" s="1">
        <f t="shared" si="2"/>
        <v>0.09289363678588017</v>
      </c>
      <c r="P7" s="1">
        <v>13</v>
      </c>
      <c r="Q7" s="1">
        <v>2525</v>
      </c>
      <c r="R7" s="1">
        <f t="shared" si="3"/>
        <v>0.5148514851485149</v>
      </c>
      <c r="S7" s="1">
        <v>4</v>
      </c>
      <c r="T7" s="7">
        <f t="shared" si="4"/>
        <v>5.11166380048715</v>
      </c>
    </row>
    <row r="8" spans="1:20" ht="15">
      <c r="A8" s="1" t="s">
        <v>12</v>
      </c>
      <c r="B8" s="1">
        <v>5</v>
      </c>
      <c r="C8" s="6">
        <v>3</v>
      </c>
      <c r="D8" s="1" t="s">
        <v>13</v>
      </c>
      <c r="E8" s="1" t="s">
        <v>14</v>
      </c>
      <c r="F8" s="1" t="s">
        <v>17</v>
      </c>
      <c r="G8" s="1">
        <v>5</v>
      </c>
      <c r="H8" s="1">
        <v>883</v>
      </c>
      <c r="I8" s="1">
        <f t="shared" si="0"/>
        <v>0.5662514156285391</v>
      </c>
      <c r="J8" s="1">
        <v>19</v>
      </c>
      <c r="K8" s="1">
        <v>2627</v>
      </c>
      <c r="L8" s="1">
        <f t="shared" si="1"/>
        <v>0.723258469737343</v>
      </c>
      <c r="M8" s="1">
        <v>45</v>
      </c>
      <c r="N8" s="1">
        <v>2352</v>
      </c>
      <c r="O8" s="1">
        <f t="shared" si="2"/>
        <v>1.913265306122449</v>
      </c>
      <c r="P8" s="1">
        <v>58</v>
      </c>
      <c r="Q8" s="1">
        <v>2525</v>
      </c>
      <c r="R8" s="1">
        <f t="shared" si="3"/>
        <v>2.297029702970297</v>
      </c>
      <c r="S8" s="1">
        <v>4</v>
      </c>
      <c r="T8" s="7">
        <f t="shared" si="4"/>
        <v>5.499804894458627</v>
      </c>
    </row>
    <row r="9" spans="1:20" ht="15">
      <c r="A9" s="1" t="s">
        <v>72</v>
      </c>
      <c r="B9" s="1">
        <v>6</v>
      </c>
      <c r="C9" s="6">
        <v>3</v>
      </c>
      <c r="D9" s="1" t="s">
        <v>35</v>
      </c>
      <c r="E9" s="1" t="s">
        <v>73</v>
      </c>
      <c r="F9" s="1" t="s">
        <v>74</v>
      </c>
      <c r="G9" s="1">
        <v>40</v>
      </c>
      <c r="H9" s="1">
        <v>2525</v>
      </c>
      <c r="I9" s="1">
        <f t="shared" si="0"/>
        <v>1.5841584158415842</v>
      </c>
      <c r="J9" s="1">
        <v>3</v>
      </c>
      <c r="K9" s="1">
        <v>167</v>
      </c>
      <c r="L9" s="1">
        <f t="shared" si="1"/>
        <v>1.7964071856287425</v>
      </c>
      <c r="M9" s="1">
        <v>18</v>
      </c>
      <c r="N9" s="1">
        <v>767</v>
      </c>
      <c r="O9" s="1">
        <f t="shared" si="2"/>
        <v>2.346805736636245</v>
      </c>
      <c r="P9" s="1">
        <v>5</v>
      </c>
      <c r="Q9" s="1">
        <v>187</v>
      </c>
      <c r="R9" s="1">
        <f t="shared" si="3"/>
        <v>2.6737967914438503</v>
      </c>
      <c r="S9" s="1">
        <v>4</v>
      </c>
      <c r="T9" s="7">
        <f t="shared" si="4"/>
        <v>8.401168129550422</v>
      </c>
    </row>
    <row r="10" spans="1:20" ht="15">
      <c r="A10" s="1" t="s">
        <v>104</v>
      </c>
      <c r="B10" s="1"/>
      <c r="C10" s="1">
        <v>4</v>
      </c>
      <c r="D10" s="1" t="s">
        <v>35</v>
      </c>
      <c r="E10" s="1" t="s">
        <v>105</v>
      </c>
      <c r="F10" s="1" t="s">
        <v>108</v>
      </c>
      <c r="G10" s="1">
        <v>22</v>
      </c>
      <c r="H10" s="1">
        <v>878</v>
      </c>
      <c r="I10" s="1">
        <f t="shared" si="0"/>
        <v>2.5056947608200457</v>
      </c>
      <c r="J10" s="1">
        <v>87</v>
      </c>
      <c r="K10" s="1">
        <v>2525</v>
      </c>
      <c r="L10" s="1">
        <f t="shared" si="1"/>
        <v>3.4455445544554455</v>
      </c>
      <c r="M10" s="1">
        <v>21</v>
      </c>
      <c r="N10" s="1">
        <v>695</v>
      </c>
      <c r="O10" s="1">
        <f t="shared" si="2"/>
        <v>3.0215827338129495</v>
      </c>
      <c r="P10" s="1">
        <v>9</v>
      </c>
      <c r="Q10" s="1">
        <v>1335</v>
      </c>
      <c r="R10" s="1">
        <f t="shared" si="3"/>
        <v>0.6741573033707865</v>
      </c>
      <c r="S10" s="1">
        <v>4</v>
      </c>
      <c r="T10" s="7">
        <f t="shared" si="4"/>
        <v>9.646979352459228</v>
      </c>
    </row>
    <row r="11" spans="1:20" ht="15">
      <c r="A11" s="1" t="s">
        <v>104</v>
      </c>
      <c r="B11" s="1"/>
      <c r="C11" s="1">
        <v>5</v>
      </c>
      <c r="D11" s="1" t="s">
        <v>35</v>
      </c>
      <c r="E11" s="1" t="s">
        <v>105</v>
      </c>
      <c r="F11" s="1" t="s">
        <v>109</v>
      </c>
      <c r="G11" s="1">
        <v>26</v>
      </c>
      <c r="H11" s="1">
        <v>2627</v>
      </c>
      <c r="I11" s="1">
        <f t="shared" si="0"/>
        <v>0.9897221164826798</v>
      </c>
      <c r="J11" s="1">
        <v>47</v>
      </c>
      <c r="K11" s="1">
        <v>1111</v>
      </c>
      <c r="L11" s="1">
        <f t="shared" si="1"/>
        <v>4.23042304230423</v>
      </c>
      <c r="M11" s="1">
        <v>36</v>
      </c>
      <c r="N11" s="1">
        <v>2153</v>
      </c>
      <c r="O11" s="1">
        <f t="shared" si="2"/>
        <v>1.672085462145843</v>
      </c>
      <c r="P11" s="1">
        <v>16</v>
      </c>
      <c r="Q11" s="1">
        <v>548</v>
      </c>
      <c r="R11" s="1">
        <f t="shared" si="3"/>
        <v>2.9197080291970803</v>
      </c>
      <c r="S11" s="1">
        <v>4</v>
      </c>
      <c r="T11" s="7">
        <f t="shared" si="4"/>
        <v>9.811938650129834</v>
      </c>
    </row>
    <row r="12" spans="1:20" ht="15">
      <c r="A12" s="1" t="s">
        <v>12</v>
      </c>
      <c r="B12" s="1"/>
      <c r="C12" s="1">
        <v>4</v>
      </c>
      <c r="D12" s="1" t="s">
        <v>13</v>
      </c>
      <c r="E12" s="1" t="s">
        <v>14</v>
      </c>
      <c r="F12" s="1" t="s">
        <v>16</v>
      </c>
      <c r="G12" s="1">
        <v>1</v>
      </c>
      <c r="H12" s="1">
        <v>1587</v>
      </c>
      <c r="I12" s="1">
        <f t="shared" si="0"/>
        <v>0.0630119722747322</v>
      </c>
      <c r="J12" s="1">
        <v>66</v>
      </c>
      <c r="K12" s="1">
        <v>2627</v>
      </c>
      <c r="L12" s="1">
        <f t="shared" si="1"/>
        <v>2.5123715264560333</v>
      </c>
      <c r="M12" s="1">
        <v>23</v>
      </c>
      <c r="N12" s="1">
        <v>592</v>
      </c>
      <c r="O12" s="1">
        <f t="shared" si="2"/>
        <v>3.885135135135135</v>
      </c>
      <c r="P12" s="1">
        <v>75</v>
      </c>
      <c r="Q12" s="1">
        <v>1789</v>
      </c>
      <c r="R12" s="1">
        <f t="shared" si="3"/>
        <v>4.192286193404136</v>
      </c>
      <c r="S12" s="1">
        <v>4</v>
      </c>
      <c r="T12" s="7">
        <f t="shared" si="4"/>
        <v>10.652804827270037</v>
      </c>
    </row>
    <row r="13" spans="1:20" ht="15">
      <c r="A13" s="1" t="s">
        <v>91</v>
      </c>
      <c r="B13" s="1"/>
      <c r="C13" s="1">
        <v>6</v>
      </c>
      <c r="D13" s="1" t="s">
        <v>35</v>
      </c>
      <c r="E13" s="1" t="s">
        <v>92</v>
      </c>
      <c r="F13" s="1" t="s">
        <v>93</v>
      </c>
      <c r="G13" s="1">
        <v>4</v>
      </c>
      <c r="H13" s="1">
        <v>2976</v>
      </c>
      <c r="I13" s="1">
        <f t="shared" si="0"/>
        <v>0.13440860215053763</v>
      </c>
      <c r="J13" s="1">
        <v>17</v>
      </c>
      <c r="K13" s="1">
        <v>4110</v>
      </c>
      <c r="L13" s="1">
        <f t="shared" si="1"/>
        <v>0.41362530413625304</v>
      </c>
      <c r="M13" s="1">
        <v>15</v>
      </c>
      <c r="N13" s="1">
        <v>481</v>
      </c>
      <c r="O13" s="1">
        <f t="shared" si="2"/>
        <v>3.1185031185031185</v>
      </c>
      <c r="P13" s="1">
        <v>34</v>
      </c>
      <c r="Q13" s="1">
        <v>443</v>
      </c>
      <c r="R13" s="1">
        <f t="shared" si="3"/>
        <v>7.6749435665914225</v>
      </c>
      <c r="S13" s="1">
        <v>4</v>
      </c>
      <c r="T13" s="7">
        <f t="shared" si="4"/>
        <v>11.341480591381332</v>
      </c>
    </row>
    <row r="14" spans="1:20" ht="15">
      <c r="A14" s="1" t="s">
        <v>118</v>
      </c>
      <c r="B14" s="1"/>
      <c r="C14" s="1"/>
      <c r="D14" s="1" t="s">
        <v>35</v>
      </c>
      <c r="E14" s="1" t="s">
        <v>83</v>
      </c>
      <c r="F14" s="1" t="s">
        <v>128</v>
      </c>
      <c r="G14" s="1">
        <v>9</v>
      </c>
      <c r="H14" s="1">
        <v>173</v>
      </c>
      <c r="I14" s="1">
        <f t="shared" si="0"/>
        <v>5.202312138728324</v>
      </c>
      <c r="J14" s="1">
        <v>14</v>
      </c>
      <c r="K14" s="1">
        <v>4110</v>
      </c>
      <c r="L14" s="1">
        <f t="shared" si="1"/>
        <v>0.340632603406326</v>
      </c>
      <c r="M14" s="1">
        <v>13</v>
      </c>
      <c r="N14" s="1">
        <v>208</v>
      </c>
      <c r="O14" s="1">
        <f t="shared" si="2"/>
        <v>6.25</v>
      </c>
      <c r="P14" s="1">
        <v>13</v>
      </c>
      <c r="Q14" s="1">
        <v>2418</v>
      </c>
      <c r="R14" s="1">
        <f t="shared" si="3"/>
        <v>0.5376344086021505</v>
      </c>
      <c r="S14" s="1">
        <v>4</v>
      </c>
      <c r="T14" s="7">
        <f t="shared" si="4"/>
        <v>12.330579150736801</v>
      </c>
    </row>
    <row r="15" spans="1:20" ht="15">
      <c r="A15" s="1" t="s">
        <v>157</v>
      </c>
      <c r="B15" s="1"/>
      <c r="C15" s="1">
        <v>5</v>
      </c>
      <c r="D15" s="1" t="s">
        <v>13</v>
      </c>
      <c r="E15" s="1" t="s">
        <v>158</v>
      </c>
      <c r="F15" s="1" t="s">
        <v>172</v>
      </c>
      <c r="G15" s="1">
        <v>88</v>
      </c>
      <c r="H15" s="1">
        <v>2627</v>
      </c>
      <c r="I15" s="1">
        <f t="shared" si="0"/>
        <v>3.349828701941378</v>
      </c>
      <c r="J15" s="1">
        <v>92</v>
      </c>
      <c r="K15" s="1">
        <v>1789</v>
      </c>
      <c r="L15" s="1">
        <f t="shared" si="1"/>
        <v>5.14253773057574</v>
      </c>
      <c r="M15" s="1">
        <v>27</v>
      </c>
      <c r="N15" s="1">
        <v>1166</v>
      </c>
      <c r="O15" s="1">
        <f t="shared" si="2"/>
        <v>2.3156089193825045</v>
      </c>
      <c r="P15" s="1">
        <v>87</v>
      </c>
      <c r="Q15" s="1">
        <v>2352</v>
      </c>
      <c r="R15" s="1">
        <f t="shared" si="3"/>
        <v>3.6989795918367347</v>
      </c>
      <c r="S15" s="1">
        <v>4</v>
      </c>
      <c r="T15" s="7">
        <f t="shared" si="4"/>
        <v>14.506954943736357</v>
      </c>
    </row>
    <row r="16" spans="1:20" ht="15">
      <c r="A16" s="1" t="s">
        <v>118</v>
      </c>
      <c r="B16" s="1"/>
      <c r="C16" s="1"/>
      <c r="D16" s="1" t="s">
        <v>35</v>
      </c>
      <c r="E16" s="1" t="s">
        <v>83</v>
      </c>
      <c r="F16" s="1" t="s">
        <v>129</v>
      </c>
      <c r="G16" s="1">
        <v>48</v>
      </c>
      <c r="H16" s="1">
        <v>920</v>
      </c>
      <c r="I16" s="1">
        <f t="shared" si="0"/>
        <v>5.217391304347826</v>
      </c>
      <c r="J16" s="1">
        <v>58</v>
      </c>
      <c r="K16" s="1">
        <v>1221</v>
      </c>
      <c r="L16" s="1">
        <f t="shared" si="1"/>
        <v>4.75020475020475</v>
      </c>
      <c r="M16" s="1">
        <v>58</v>
      </c>
      <c r="N16" s="1">
        <v>1055</v>
      </c>
      <c r="O16" s="1">
        <f t="shared" si="2"/>
        <v>5.497630331753554</v>
      </c>
      <c r="P16" s="1">
        <v>7</v>
      </c>
      <c r="Q16" s="1">
        <v>5868</v>
      </c>
      <c r="R16" s="1">
        <f t="shared" si="3"/>
        <v>0.11929107021131562</v>
      </c>
      <c r="S16" s="1">
        <v>4</v>
      </c>
      <c r="T16" s="7">
        <f t="shared" si="4"/>
        <v>15.584517456517448</v>
      </c>
    </row>
    <row r="17" spans="1:20" ht="15">
      <c r="A17" s="1" t="s">
        <v>157</v>
      </c>
      <c r="B17" s="1"/>
      <c r="C17" s="1">
        <v>6</v>
      </c>
      <c r="D17" s="1" t="s">
        <v>13</v>
      </c>
      <c r="E17" s="1" t="s">
        <v>158</v>
      </c>
      <c r="F17" s="1" t="s">
        <v>161</v>
      </c>
      <c r="G17" s="1">
        <v>31</v>
      </c>
      <c r="H17" s="1">
        <v>2627</v>
      </c>
      <c r="I17" s="1">
        <f t="shared" si="0"/>
        <v>1.180053292729349</v>
      </c>
      <c r="J17" s="1">
        <v>17</v>
      </c>
      <c r="K17" s="1">
        <v>253</v>
      </c>
      <c r="L17" s="1">
        <f t="shared" si="1"/>
        <v>6.719367588932807</v>
      </c>
      <c r="M17" s="1">
        <v>10</v>
      </c>
      <c r="N17" s="1">
        <v>420</v>
      </c>
      <c r="O17" s="1">
        <f t="shared" si="2"/>
        <v>2.380952380952381</v>
      </c>
      <c r="P17" s="1">
        <v>37</v>
      </c>
      <c r="Q17" s="1">
        <v>456</v>
      </c>
      <c r="R17" s="1">
        <f t="shared" si="3"/>
        <v>8.114035087719298</v>
      </c>
      <c r="S17" s="1">
        <v>4</v>
      </c>
      <c r="T17" s="7">
        <f t="shared" si="4"/>
        <v>18.394408350333833</v>
      </c>
    </row>
    <row r="18" spans="1:20" ht="15">
      <c r="A18" s="1" t="s">
        <v>145</v>
      </c>
      <c r="B18" s="1"/>
      <c r="C18" s="1"/>
      <c r="D18" s="1" t="s">
        <v>35</v>
      </c>
      <c r="E18" s="1" t="s">
        <v>146</v>
      </c>
      <c r="F18" s="1" t="s">
        <v>148</v>
      </c>
      <c r="G18" s="1">
        <v>2</v>
      </c>
      <c r="H18" s="1">
        <v>1111</v>
      </c>
      <c r="I18" s="1">
        <f t="shared" si="0"/>
        <v>0.18001800180018002</v>
      </c>
      <c r="J18" s="1">
        <v>64</v>
      </c>
      <c r="K18" s="1">
        <v>2104</v>
      </c>
      <c r="L18" s="1">
        <f t="shared" si="1"/>
        <v>3.041825095057034</v>
      </c>
      <c r="M18" s="1">
        <v>2</v>
      </c>
      <c r="N18" s="1">
        <v>443</v>
      </c>
      <c r="O18" s="1">
        <f t="shared" si="2"/>
        <v>0.45146726862302483</v>
      </c>
      <c r="P18" s="1"/>
      <c r="Q18" s="1"/>
      <c r="R18" s="1"/>
      <c r="S18" s="1">
        <v>3</v>
      </c>
      <c r="T18" s="7">
        <f t="shared" si="4"/>
        <v>3.673310365480239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22" sqref="A22"/>
    </sheetView>
  </sheetViews>
  <sheetFormatPr defaultColWidth="11.421875" defaultRowHeight="15"/>
  <cols>
    <col min="1" max="1" width="27.140625" style="0" customWidth="1"/>
    <col min="2" max="3" width="4.28125" style="0" customWidth="1"/>
    <col min="4" max="4" width="9.57421875" style="0" customWidth="1"/>
    <col min="5" max="5" width="16.28125" style="0" customWidth="1"/>
    <col min="6" max="6" width="0.13671875" style="0" customWidth="1"/>
    <col min="7" max="7" width="6.00390625" style="0" hidden="1" customWidth="1"/>
    <col min="8" max="8" width="5.7109375" style="0" hidden="1" customWidth="1"/>
    <col min="9" max="9" width="7.57421875" style="0" hidden="1" customWidth="1"/>
    <col min="10" max="10" width="5.7109375" style="0" hidden="1" customWidth="1"/>
    <col min="11" max="11" width="6.140625" style="0" hidden="1" customWidth="1"/>
    <col min="12" max="12" width="7.28125" style="0" hidden="1" customWidth="1"/>
    <col min="13" max="13" width="6.421875" style="0" hidden="1" customWidth="1"/>
    <col min="14" max="14" width="6.00390625" style="0" hidden="1" customWidth="1"/>
    <col min="15" max="15" width="7.57421875" style="0" hidden="1" customWidth="1"/>
    <col min="16" max="16" width="3.7109375" style="0" customWidth="1"/>
    <col min="17" max="17" width="7.28125" style="0" customWidth="1"/>
  </cols>
  <sheetData>
    <row r="1" ht="15">
      <c r="A1" t="s">
        <v>209</v>
      </c>
    </row>
    <row r="2" spans="1:17" ht="15">
      <c r="A2" s="1" t="s">
        <v>0</v>
      </c>
      <c r="B2" s="1" t="s">
        <v>200</v>
      </c>
      <c r="C2" s="1" t="s">
        <v>201</v>
      </c>
      <c r="D2" s="1"/>
      <c r="E2" s="1" t="s">
        <v>1</v>
      </c>
      <c r="F2" s="1" t="s">
        <v>2</v>
      </c>
      <c r="G2" s="1" t="s">
        <v>189</v>
      </c>
      <c r="H2" s="1" t="s">
        <v>188</v>
      </c>
      <c r="I2" s="1" t="s">
        <v>3</v>
      </c>
      <c r="J2" s="1" t="s">
        <v>189</v>
      </c>
      <c r="K2" s="1" t="s">
        <v>188</v>
      </c>
      <c r="L2" s="1" t="s">
        <v>4</v>
      </c>
      <c r="M2" s="1" t="s">
        <v>189</v>
      </c>
      <c r="N2" s="1" t="s">
        <v>188</v>
      </c>
      <c r="O2" s="1" t="s">
        <v>5</v>
      </c>
      <c r="P2" s="1" t="s">
        <v>190</v>
      </c>
      <c r="Q2" s="1" t="s">
        <v>11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 t="s">
        <v>52</v>
      </c>
      <c r="B4" s="6">
        <v>1</v>
      </c>
      <c r="C4" s="6">
        <v>1</v>
      </c>
      <c r="D4" s="1" t="s">
        <v>35</v>
      </c>
      <c r="E4" s="1" t="s">
        <v>53</v>
      </c>
      <c r="F4" s="1" t="s">
        <v>54</v>
      </c>
      <c r="G4" s="1">
        <v>28</v>
      </c>
      <c r="H4" s="1">
        <v>2057</v>
      </c>
      <c r="I4" s="1">
        <f aca="true" t="shared" si="0" ref="I4:I16">G4*100/H4</f>
        <v>1.3612056392805056</v>
      </c>
      <c r="J4" s="1">
        <v>48</v>
      </c>
      <c r="K4" s="1">
        <v>9760</v>
      </c>
      <c r="L4" s="1">
        <f aca="true" t="shared" si="1" ref="L4:L15">J4*100/K4</f>
        <v>0.4918032786885246</v>
      </c>
      <c r="M4" s="1">
        <v>5</v>
      </c>
      <c r="N4" s="1">
        <v>3361</v>
      </c>
      <c r="O4" s="1">
        <f aca="true" t="shared" si="2" ref="O4:O12">M4*100/N4</f>
        <v>0.1487652484379649</v>
      </c>
      <c r="P4" s="1">
        <v>3</v>
      </c>
      <c r="Q4" s="7">
        <f aca="true" t="shared" si="3" ref="Q4:Q16">I4+L4+O4</f>
        <v>2.001774166406995</v>
      </c>
    </row>
    <row r="5" spans="1:17" ht="15">
      <c r="A5" s="1" t="s">
        <v>135</v>
      </c>
      <c r="B5" s="6">
        <v>2</v>
      </c>
      <c r="C5" s="6">
        <v>2</v>
      </c>
      <c r="D5" s="1" t="s">
        <v>35</v>
      </c>
      <c r="E5" s="1" t="s">
        <v>136</v>
      </c>
      <c r="F5" s="1" t="s">
        <v>140</v>
      </c>
      <c r="G5" s="1">
        <v>16</v>
      </c>
      <c r="H5" s="1">
        <v>9760</v>
      </c>
      <c r="I5" s="1">
        <f t="shared" si="0"/>
        <v>0.16393442622950818</v>
      </c>
      <c r="J5" s="1">
        <v>30</v>
      </c>
      <c r="K5" s="1">
        <v>1665</v>
      </c>
      <c r="L5" s="1">
        <f t="shared" si="1"/>
        <v>1.8018018018018018</v>
      </c>
      <c r="M5" s="1">
        <v>8</v>
      </c>
      <c r="N5" s="1">
        <v>3661</v>
      </c>
      <c r="O5" s="1">
        <f t="shared" si="2"/>
        <v>0.2185195301830101</v>
      </c>
      <c r="P5" s="1">
        <v>3</v>
      </c>
      <c r="Q5" s="7">
        <f t="shared" si="3"/>
        <v>2.18425575821432</v>
      </c>
    </row>
    <row r="6" spans="1:17" ht="15">
      <c r="A6" s="1" t="s">
        <v>135</v>
      </c>
      <c r="B6" s="6">
        <v>3</v>
      </c>
      <c r="C6" s="6">
        <v>3</v>
      </c>
      <c r="D6" s="1" t="s">
        <v>35</v>
      </c>
      <c r="E6" s="1" t="s">
        <v>136</v>
      </c>
      <c r="F6" s="1" t="s">
        <v>141</v>
      </c>
      <c r="G6" s="1">
        <v>26</v>
      </c>
      <c r="H6" s="1">
        <v>2057</v>
      </c>
      <c r="I6" s="1">
        <f t="shared" si="0"/>
        <v>1.2639766650461837</v>
      </c>
      <c r="J6" s="1">
        <v>3</v>
      </c>
      <c r="K6" s="1">
        <v>503</v>
      </c>
      <c r="L6" s="1">
        <f t="shared" si="1"/>
        <v>0.5964214711729622</v>
      </c>
      <c r="M6" s="1">
        <v>8</v>
      </c>
      <c r="N6" s="1">
        <v>1211</v>
      </c>
      <c r="O6" s="1">
        <f t="shared" si="2"/>
        <v>0.6606110652353427</v>
      </c>
      <c r="P6" s="1">
        <v>3</v>
      </c>
      <c r="Q6" s="7">
        <f t="shared" si="3"/>
        <v>2.5210092014544885</v>
      </c>
    </row>
    <row r="7" spans="1:17" ht="15">
      <c r="A7" s="1" t="s">
        <v>135</v>
      </c>
      <c r="B7" s="1">
        <v>4</v>
      </c>
      <c r="C7" s="1">
        <v>4</v>
      </c>
      <c r="D7" s="1" t="s">
        <v>35</v>
      </c>
      <c r="E7" s="1" t="s">
        <v>136</v>
      </c>
      <c r="F7" s="1" t="s">
        <v>139</v>
      </c>
      <c r="G7" s="1">
        <v>11</v>
      </c>
      <c r="H7" s="1">
        <v>1211</v>
      </c>
      <c r="I7" s="1">
        <f t="shared" si="0"/>
        <v>0.9083402146985962</v>
      </c>
      <c r="J7" s="1">
        <v>4</v>
      </c>
      <c r="K7" s="1">
        <v>1665</v>
      </c>
      <c r="L7" s="1">
        <f t="shared" si="1"/>
        <v>0.24024024024024024</v>
      </c>
      <c r="M7" s="1">
        <v>89</v>
      </c>
      <c r="N7" s="1">
        <v>3661</v>
      </c>
      <c r="O7" s="1">
        <f t="shared" si="2"/>
        <v>2.4310297732859873</v>
      </c>
      <c r="P7" s="1">
        <v>3</v>
      </c>
      <c r="Q7" s="7">
        <f t="shared" si="3"/>
        <v>3.5796102282248237</v>
      </c>
    </row>
    <row r="8" spans="1:17" ht="15">
      <c r="A8" s="1" t="s">
        <v>34</v>
      </c>
      <c r="B8" s="1">
        <v>5</v>
      </c>
      <c r="C8" s="1">
        <v>5</v>
      </c>
      <c r="D8" s="1" t="s">
        <v>35</v>
      </c>
      <c r="E8" s="1" t="s">
        <v>36</v>
      </c>
      <c r="F8" s="1" t="s">
        <v>37</v>
      </c>
      <c r="G8" s="1">
        <v>213</v>
      </c>
      <c r="H8" s="1">
        <v>11401</v>
      </c>
      <c r="I8" s="1">
        <f t="shared" si="0"/>
        <v>1.868257170423647</v>
      </c>
      <c r="J8" s="1">
        <v>422</v>
      </c>
      <c r="K8" s="1">
        <v>17250</v>
      </c>
      <c r="L8" s="1">
        <f t="shared" si="1"/>
        <v>2.446376811594203</v>
      </c>
      <c r="M8" s="1">
        <v>158</v>
      </c>
      <c r="N8" s="1">
        <v>11984</v>
      </c>
      <c r="O8" s="1">
        <f t="shared" si="2"/>
        <v>1.3184245660881175</v>
      </c>
      <c r="P8" s="1">
        <v>3</v>
      </c>
      <c r="Q8" s="7">
        <f t="shared" si="3"/>
        <v>5.633058548105968</v>
      </c>
    </row>
    <row r="9" spans="1:17" ht="15">
      <c r="A9" s="1" t="s">
        <v>174</v>
      </c>
      <c r="B9" s="1">
        <v>6</v>
      </c>
      <c r="C9" s="1">
        <v>6</v>
      </c>
      <c r="D9" s="1" t="s">
        <v>35</v>
      </c>
      <c r="E9" s="1" t="s">
        <v>175</v>
      </c>
      <c r="F9" s="1" t="s">
        <v>176</v>
      </c>
      <c r="G9" s="1">
        <v>15</v>
      </c>
      <c r="H9" s="1">
        <v>742</v>
      </c>
      <c r="I9" s="1">
        <f t="shared" si="0"/>
        <v>2.0215633423180592</v>
      </c>
      <c r="J9" s="1">
        <v>18</v>
      </c>
      <c r="K9" s="1">
        <v>562</v>
      </c>
      <c r="L9" s="1">
        <f t="shared" si="1"/>
        <v>3.202846975088968</v>
      </c>
      <c r="M9" s="1">
        <v>38</v>
      </c>
      <c r="N9" s="1">
        <v>726</v>
      </c>
      <c r="O9" s="1">
        <f t="shared" si="2"/>
        <v>5.234159779614325</v>
      </c>
      <c r="P9" s="1">
        <v>3</v>
      </c>
      <c r="Q9" s="7">
        <f t="shared" si="3"/>
        <v>10.458570097021353</v>
      </c>
    </row>
    <row r="10" spans="1:17" ht="15">
      <c r="A10" s="1" t="s">
        <v>135</v>
      </c>
      <c r="B10" s="1"/>
      <c r="C10" s="1"/>
      <c r="D10" s="1" t="s">
        <v>35</v>
      </c>
      <c r="E10" s="1" t="s">
        <v>136</v>
      </c>
      <c r="F10" s="1" t="s">
        <v>138</v>
      </c>
      <c r="G10" s="1">
        <v>27</v>
      </c>
      <c r="H10" s="1">
        <v>1211</v>
      </c>
      <c r="I10" s="1">
        <f t="shared" si="0"/>
        <v>2.2295623451692816</v>
      </c>
      <c r="J10" s="1">
        <v>102</v>
      </c>
      <c r="K10" s="1">
        <v>1665</v>
      </c>
      <c r="L10" s="1">
        <f t="shared" si="1"/>
        <v>6.126126126126126</v>
      </c>
      <c r="M10" s="1">
        <v>109</v>
      </c>
      <c r="N10" s="1">
        <v>3661</v>
      </c>
      <c r="O10" s="1">
        <f t="shared" si="2"/>
        <v>2.9773285987435125</v>
      </c>
      <c r="P10" s="1">
        <v>3</v>
      </c>
      <c r="Q10" s="7">
        <f t="shared" si="3"/>
        <v>11.33301707003892</v>
      </c>
    </row>
    <row r="11" spans="1:17" ht="15">
      <c r="A11" s="1" t="s">
        <v>135</v>
      </c>
      <c r="B11" s="1"/>
      <c r="C11" s="1"/>
      <c r="D11" s="1" t="s">
        <v>35</v>
      </c>
      <c r="E11" s="1" t="s">
        <v>136</v>
      </c>
      <c r="F11" s="1" t="s">
        <v>137</v>
      </c>
      <c r="G11" s="1">
        <v>35</v>
      </c>
      <c r="H11" s="1">
        <v>929</v>
      </c>
      <c r="I11" s="1">
        <f t="shared" si="0"/>
        <v>3.767491926803014</v>
      </c>
      <c r="J11" s="1">
        <v>168</v>
      </c>
      <c r="K11" s="1">
        <v>2527</v>
      </c>
      <c r="L11" s="1">
        <f t="shared" si="1"/>
        <v>6.648199445983379</v>
      </c>
      <c r="M11" s="1">
        <v>75</v>
      </c>
      <c r="N11" s="1">
        <v>1665</v>
      </c>
      <c r="O11" s="1">
        <f t="shared" si="2"/>
        <v>4.504504504504505</v>
      </c>
      <c r="P11" s="1">
        <v>3</v>
      </c>
      <c r="Q11" s="7">
        <f t="shared" si="3"/>
        <v>14.920195877290897</v>
      </c>
    </row>
    <row r="12" spans="1:17" ht="15">
      <c r="A12" s="1" t="s">
        <v>192</v>
      </c>
      <c r="B12" s="1"/>
      <c r="C12" s="1"/>
      <c r="D12" s="1" t="s">
        <v>35</v>
      </c>
      <c r="E12" s="1" t="s">
        <v>175</v>
      </c>
      <c r="F12" s="1" t="s">
        <v>198</v>
      </c>
      <c r="G12" s="1">
        <v>33</v>
      </c>
      <c r="H12" s="1">
        <v>342</v>
      </c>
      <c r="I12" s="1">
        <f t="shared" si="0"/>
        <v>9.649122807017545</v>
      </c>
      <c r="J12" s="1">
        <v>29</v>
      </c>
      <c r="K12" s="1">
        <v>726</v>
      </c>
      <c r="L12" s="1">
        <f t="shared" si="1"/>
        <v>3.994490358126722</v>
      </c>
      <c r="M12" s="1">
        <v>23</v>
      </c>
      <c r="N12" s="1">
        <v>759</v>
      </c>
      <c r="O12" s="1">
        <f t="shared" si="2"/>
        <v>3.0303030303030303</v>
      </c>
      <c r="P12" s="1">
        <v>3</v>
      </c>
      <c r="Q12" s="7">
        <f t="shared" si="3"/>
        <v>16.673916195447298</v>
      </c>
    </row>
    <row r="13" spans="1:17" ht="15">
      <c r="A13" s="1" t="s">
        <v>157</v>
      </c>
      <c r="B13" s="1"/>
      <c r="C13" s="6">
        <v>1</v>
      </c>
      <c r="D13" s="1" t="s">
        <v>13</v>
      </c>
      <c r="E13" s="1" t="s">
        <v>158</v>
      </c>
      <c r="F13" s="1" t="s">
        <v>167</v>
      </c>
      <c r="G13" s="1">
        <v>21</v>
      </c>
      <c r="H13" s="1">
        <v>726</v>
      </c>
      <c r="I13" s="1">
        <f t="shared" si="0"/>
        <v>2.8925619834710745</v>
      </c>
      <c r="J13" s="1">
        <v>16</v>
      </c>
      <c r="K13" s="1">
        <v>1726</v>
      </c>
      <c r="L13" s="1">
        <f t="shared" si="1"/>
        <v>0.9269988412514485</v>
      </c>
      <c r="M13" s="1"/>
      <c r="N13" s="1"/>
      <c r="O13" s="1"/>
      <c r="P13" s="1">
        <v>2</v>
      </c>
      <c r="Q13" s="7">
        <f t="shared" si="3"/>
        <v>3.8195608247225232</v>
      </c>
    </row>
    <row r="14" spans="1:17" ht="15">
      <c r="A14" s="1" t="s">
        <v>61</v>
      </c>
      <c r="B14" s="1"/>
      <c r="C14" s="1"/>
      <c r="D14" s="1" t="s">
        <v>35</v>
      </c>
      <c r="E14" s="1" t="s">
        <v>62</v>
      </c>
      <c r="F14" s="1" t="s">
        <v>71</v>
      </c>
      <c r="G14" s="1">
        <v>71</v>
      </c>
      <c r="H14" s="1">
        <v>1665</v>
      </c>
      <c r="I14" s="1">
        <f t="shared" si="0"/>
        <v>4.2642642642642645</v>
      </c>
      <c r="J14" s="1">
        <v>16</v>
      </c>
      <c r="K14" s="1">
        <v>1211</v>
      </c>
      <c r="L14" s="1">
        <f t="shared" si="1"/>
        <v>1.3212221304706855</v>
      </c>
      <c r="M14" s="1"/>
      <c r="N14" s="1"/>
      <c r="O14" s="1"/>
      <c r="P14" s="1">
        <v>2</v>
      </c>
      <c r="Q14" s="7">
        <f t="shared" si="3"/>
        <v>5.58548639473495</v>
      </c>
    </row>
    <row r="15" spans="1:17" ht="15">
      <c r="A15" s="1" t="s">
        <v>61</v>
      </c>
      <c r="B15" s="1"/>
      <c r="C15" s="1"/>
      <c r="D15" s="1" t="s">
        <v>35</v>
      </c>
      <c r="E15" s="1" t="s">
        <v>62</v>
      </c>
      <c r="F15" s="1" t="s">
        <v>67</v>
      </c>
      <c r="G15" s="1">
        <v>138</v>
      </c>
      <c r="H15" s="1">
        <v>1665</v>
      </c>
      <c r="I15" s="1">
        <f t="shared" si="0"/>
        <v>8.288288288288289</v>
      </c>
      <c r="J15" s="1">
        <v>164</v>
      </c>
      <c r="K15" s="1">
        <v>9760</v>
      </c>
      <c r="L15" s="1">
        <f t="shared" si="1"/>
        <v>1.680327868852459</v>
      </c>
      <c r="M15" s="1"/>
      <c r="N15" s="1"/>
      <c r="O15" s="1"/>
      <c r="P15" s="1">
        <v>2</v>
      </c>
      <c r="Q15" s="7">
        <f t="shared" si="3"/>
        <v>9.968616157140747</v>
      </c>
    </row>
    <row r="16" spans="1:17" ht="15">
      <c r="A16" s="1" t="s">
        <v>157</v>
      </c>
      <c r="B16" s="1"/>
      <c r="C16" s="6">
        <v>2</v>
      </c>
      <c r="D16" s="1" t="s">
        <v>13</v>
      </c>
      <c r="E16" s="1" t="s">
        <v>158</v>
      </c>
      <c r="F16" s="1" t="s">
        <v>168</v>
      </c>
      <c r="G16" s="1">
        <v>52</v>
      </c>
      <c r="H16" s="1">
        <v>726</v>
      </c>
      <c r="I16" s="1">
        <f t="shared" si="0"/>
        <v>7.162534435261708</v>
      </c>
      <c r="J16" s="1"/>
      <c r="K16" s="1"/>
      <c r="L16" s="1"/>
      <c r="M16" s="1"/>
      <c r="N16" s="1"/>
      <c r="O16" s="1"/>
      <c r="P16" s="1">
        <v>1</v>
      </c>
      <c r="Q16" s="7">
        <f t="shared" si="3"/>
        <v>7.162534435261708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Fabricom-GTI</cp:lastModifiedBy>
  <cp:lastPrinted>2015-10-05T10:42:13Z</cp:lastPrinted>
  <dcterms:created xsi:type="dcterms:W3CDTF">2015-09-21T13:19:39Z</dcterms:created>
  <dcterms:modified xsi:type="dcterms:W3CDTF">2015-10-05T22:20:42Z</dcterms:modified>
  <cp:category/>
  <cp:version/>
  <cp:contentType/>
  <cp:contentStatus/>
</cp:coreProperties>
</file>